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капитальный ремонт 2014г." sheetId="1" r:id="rId1"/>
    <sheet name="текущий ремонт 2014" sheetId="2" r:id="rId2"/>
    <sheet name="в счет т.о. 2014" sheetId="3" r:id="rId3"/>
    <sheet name="в счет аренды 2014" sheetId="4" r:id="rId4"/>
  </sheets>
  <definedNames/>
  <calcPr fullCalcOnLoad="1"/>
</workbook>
</file>

<file path=xl/sharedStrings.xml><?xml version="1.0" encoding="utf-8"?>
<sst xmlns="http://schemas.openxmlformats.org/spreadsheetml/2006/main" count="2811" uniqueCount="952">
  <si>
    <t>выполнения работ по капитальному ремонту за счет средств, поступающих от собственников жилых помещений в многоквартирном доме за август 2014 года ООО"УКЖКХ"Сервис-Центр"</t>
  </si>
  <si>
    <t>ул.Денинградская,25"а"</t>
  </si>
  <si>
    <t>Косметический ремонт лестничной клетки</t>
  </si>
  <si>
    <t>ул.Лермонтова,1"в" кв.19</t>
  </si>
  <si>
    <t>ул.Лермонтова,1"г" кв.20</t>
  </si>
  <si>
    <t>ул.Лермонтова,13 п.2,4</t>
  </si>
  <si>
    <t>ул.Ленинградская,10 п.3,4</t>
  </si>
  <si>
    <t>выполнения работ по капитальному ремонту за счет средств, поступающих от собственников жилых помещений в многоквартирном доме за январь 2014 года ООО"УКЖКХ"Сервис-Центр"</t>
  </si>
  <si>
    <t>ул.Шеронова,60</t>
  </si>
  <si>
    <t>Утепление чердачного перекрытия</t>
  </si>
  <si>
    <t>Замена канализации</t>
  </si>
  <si>
    <t>Устранение засоров и ТВ диагностика 2-х канализационных выпусков</t>
  </si>
  <si>
    <t>выполнения работ по капитальному ремонту за счет средств, поступающих от собственников жилых помещений в многоквартирном доме за февраль 2014 года ООО"УКЖКХ"Сервис-Центр"</t>
  </si>
  <si>
    <t>Замена канализационного выпуска</t>
  </si>
  <si>
    <t>выполнения работ по капитальному ремонту за счет средств, поступающих от собственников жилых помещений в многоквартирном доме за март 2014 года ООО"УКЖКХ"Сервис-Центр"</t>
  </si>
  <si>
    <t>ул.Ким-Ю-Чена,43 п.1-3,5-8</t>
  </si>
  <si>
    <t>Устройство козырьков</t>
  </si>
  <si>
    <t>ул.Волочаевская,122 п.1-2</t>
  </si>
  <si>
    <t>Установка светильников в МОП</t>
  </si>
  <si>
    <t>Ремонт отмостки</t>
  </si>
  <si>
    <t>ул.Запарина,6</t>
  </si>
  <si>
    <t xml:space="preserve">Ремонт мягкой кровли </t>
  </si>
  <si>
    <t>Замена канализации в подвале</t>
  </si>
  <si>
    <t>№ п/п</t>
  </si>
  <si>
    <t>Адрес</t>
  </si>
  <si>
    <t>Наименование работ</t>
  </si>
  <si>
    <t>Сумма (руб)</t>
  </si>
  <si>
    <t>ул.Дикопольцева,23</t>
  </si>
  <si>
    <t>Ремонт шиферной кровли</t>
  </si>
  <si>
    <t>Итого по ООО"УКЖКХ"Сервис-Центр":</t>
  </si>
  <si>
    <t>ул.Волочаевская,160</t>
  </si>
  <si>
    <t>Модернизация элеваторного узла</t>
  </si>
  <si>
    <t>РЕЕСТР</t>
  </si>
  <si>
    <t>ул.Дикопольцева,35</t>
  </si>
  <si>
    <t xml:space="preserve">РЕЕСТР </t>
  </si>
  <si>
    <t>ул.Ленина,22</t>
  </si>
  <si>
    <t>ул.Шеронова,63</t>
  </si>
  <si>
    <t>ул.Запарина,32</t>
  </si>
  <si>
    <t>Ремонт мягкой кровли</t>
  </si>
  <si>
    <t>Электромонтажные работы</t>
  </si>
  <si>
    <t>ул.Фрунзе,34</t>
  </si>
  <si>
    <t>ул.Лермонтова,11</t>
  </si>
  <si>
    <t>Ремонт стояков отопления</t>
  </si>
  <si>
    <t>Ремонт розлива отопления</t>
  </si>
  <si>
    <t>ул.Ленинградская,35а</t>
  </si>
  <si>
    <t>ул.Фрунзе,14</t>
  </si>
  <si>
    <t>ул.Лермонтова,9</t>
  </si>
  <si>
    <t>ул.Лермонтова,5</t>
  </si>
  <si>
    <t>Ремонт стояков ХВС</t>
  </si>
  <si>
    <t>Ремонт стояков ГВС</t>
  </si>
  <si>
    <t>ул.Комсомольская,90</t>
  </si>
  <si>
    <t>Благоустройство дворовой территории</t>
  </si>
  <si>
    <t>Замена стояков ХВС</t>
  </si>
  <si>
    <t>Замена стояков отопления</t>
  </si>
  <si>
    <t>ул.Лермонтова,13</t>
  </si>
  <si>
    <t>ул.Гоголя,17</t>
  </si>
  <si>
    <t>ул.Ленинградская,9</t>
  </si>
  <si>
    <t>ул.Лермонтова,17</t>
  </si>
  <si>
    <t>ул.Муравьева-Амурского,40</t>
  </si>
  <si>
    <t>пер.Облачный,74</t>
  </si>
  <si>
    <t>ул.Карла Маркса,94</t>
  </si>
  <si>
    <t>ул.Волочаевская,122</t>
  </si>
  <si>
    <t>Ремонт розлива ХВС</t>
  </si>
  <si>
    <t>ул.Дикопольцева,9</t>
  </si>
  <si>
    <t>пер.Ростовский,7</t>
  </si>
  <si>
    <t>Ремонт канализации</t>
  </si>
  <si>
    <t>Замена элеваторного узла</t>
  </si>
  <si>
    <t>ул.Некрасова,12</t>
  </si>
  <si>
    <t>пер.Ростовский,5</t>
  </si>
  <si>
    <t>Замена розлива ХВС</t>
  </si>
  <si>
    <t>ул.Запарина,30</t>
  </si>
  <si>
    <t>ул.Тургенева,62</t>
  </si>
  <si>
    <t>ул.Волочаевская,153</t>
  </si>
  <si>
    <t>Ремонт фасада</t>
  </si>
  <si>
    <t>ул.М.Амурского,40</t>
  </si>
  <si>
    <t>Замена розлива отопления</t>
  </si>
  <si>
    <t>ул.Дзержинского,19</t>
  </si>
  <si>
    <t>ул.Ленина,72</t>
  </si>
  <si>
    <t>Ремонт системы отопления</t>
  </si>
  <si>
    <t>Ремонт элеваторного узла</t>
  </si>
  <si>
    <t>Амурский бульвар,16</t>
  </si>
  <si>
    <t>ул.Комсомольская,38</t>
  </si>
  <si>
    <t>ул.Ленина,28</t>
  </si>
  <si>
    <t>ул.Ленина,69</t>
  </si>
  <si>
    <t>ул.Ленинградская,35</t>
  </si>
  <si>
    <t>ул.Ленина,3</t>
  </si>
  <si>
    <t>ул.Пушкина,47</t>
  </si>
  <si>
    <t>ул.Гоголя,12</t>
  </si>
  <si>
    <t>Уссурийский бульвар,4</t>
  </si>
  <si>
    <t>ул.Калинина,83</t>
  </si>
  <si>
    <t>ул.Калинина,90</t>
  </si>
  <si>
    <t>ул.Фрунзе,58"а"</t>
  </si>
  <si>
    <t>ул.Ленина,56"а"</t>
  </si>
  <si>
    <t>ул.Ленинградская,10</t>
  </si>
  <si>
    <t>ул.Постышева,10</t>
  </si>
  <si>
    <t>ул.Ленинградская,34</t>
  </si>
  <si>
    <t>ул.Войкова,18</t>
  </si>
  <si>
    <t>ул.Кооперативная,5</t>
  </si>
  <si>
    <t>Замена стояков ГВС</t>
  </si>
  <si>
    <t>ул.Даниловского,16</t>
  </si>
  <si>
    <t>ул.Комсомольская,28</t>
  </si>
  <si>
    <t>ул.Калинина,5</t>
  </si>
  <si>
    <t>Уссурийский бульвар,15</t>
  </si>
  <si>
    <t>ул.Комсомольская,30</t>
  </si>
  <si>
    <t>ул.Волочаевская,115</t>
  </si>
  <si>
    <t>ул.Ленина,50</t>
  </si>
  <si>
    <t>ул.Даниловского,18"г"</t>
  </si>
  <si>
    <t>ул.М.Амурского,31</t>
  </si>
  <si>
    <t>ул.Волочаевская,163</t>
  </si>
  <si>
    <t>ул.Истомина,34</t>
  </si>
  <si>
    <t>ул.Гамарника,80"а"</t>
  </si>
  <si>
    <t>ул.Дикопольцева,7</t>
  </si>
  <si>
    <t>Косметический ремонт подъезда</t>
  </si>
  <si>
    <t>Амурский бульвар,52 п.2</t>
  </si>
  <si>
    <t>Установка малых архитектурных форм</t>
  </si>
  <si>
    <t>ул.Ленинградская,3</t>
  </si>
  <si>
    <t>ул.Ленинградская,33</t>
  </si>
  <si>
    <t>ул.Гамарника,84</t>
  </si>
  <si>
    <t>ул.Гамарника,80</t>
  </si>
  <si>
    <t>ул.Гамарника,86</t>
  </si>
  <si>
    <t>ул.Ленинградская,5</t>
  </si>
  <si>
    <t>ул.Комсомольская,34</t>
  </si>
  <si>
    <t>Благоустройство территории</t>
  </si>
  <si>
    <t>ул.Дзержинского,6 п.4,5</t>
  </si>
  <si>
    <t>ул.Волочаевская,131</t>
  </si>
  <si>
    <t>пер.Облачный,64</t>
  </si>
  <si>
    <t>пер.Донской,3</t>
  </si>
  <si>
    <t>ул.Лермонтова,18</t>
  </si>
  <si>
    <t>ул.Ленинградская,32</t>
  </si>
  <si>
    <t>ул.Ким-Ю-Чена,43</t>
  </si>
  <si>
    <t>ул.Дикопольцева,62</t>
  </si>
  <si>
    <t>ул.Дикопольцева,78</t>
  </si>
  <si>
    <t xml:space="preserve"> </t>
  </si>
  <si>
    <t>Уссурийский бульвар,20</t>
  </si>
  <si>
    <t>ул.Гоголя,14</t>
  </si>
  <si>
    <t>Ремонт подъездного отопления</t>
  </si>
  <si>
    <t>ул.Истомина,35</t>
  </si>
  <si>
    <t>пер.Ростовский,5 п.1,2</t>
  </si>
  <si>
    <t>ул.Шабадина,16</t>
  </si>
  <si>
    <t>ул.Ленина,11</t>
  </si>
  <si>
    <t>Благоустройство дворовой тер-и</t>
  </si>
  <si>
    <t>ул.Ленина,74</t>
  </si>
  <si>
    <t>ул.Лермонтова,16</t>
  </si>
  <si>
    <t>ул.Гамарника,15</t>
  </si>
  <si>
    <t>ул.Гамарника,15"а"</t>
  </si>
  <si>
    <t>ул.М.Амурского,50</t>
  </si>
  <si>
    <t>ул.Запарина,59</t>
  </si>
  <si>
    <t>ул.Фрунзе,3</t>
  </si>
  <si>
    <t>ул.Ким-Ю-Чена,9"а"</t>
  </si>
  <si>
    <t>ул.Калинина,10</t>
  </si>
  <si>
    <t>ул.Лермонтова,15</t>
  </si>
  <si>
    <t>ул.Карла Маркса,88</t>
  </si>
  <si>
    <t>ул.Мухина,14</t>
  </si>
  <si>
    <t>ул.Гайдара,12</t>
  </si>
  <si>
    <t>ул.Панькова,22 п.1</t>
  </si>
  <si>
    <t>ул.Ким-Ю-Чена,45"а"</t>
  </si>
  <si>
    <t>ул.Шеронова,123</t>
  </si>
  <si>
    <t>ул.Ленина,8</t>
  </si>
  <si>
    <t>ул.Ленина,61</t>
  </si>
  <si>
    <t>ул.Ленинградская,25"а"</t>
  </si>
  <si>
    <t>ул.Войкова,6</t>
  </si>
  <si>
    <t>ул.Волочаевская,120</t>
  </si>
  <si>
    <t>ул.Ленина,25</t>
  </si>
  <si>
    <t>ул.Ленинградская,37</t>
  </si>
  <si>
    <t>ул.Ленина,50"а"</t>
  </si>
  <si>
    <t>ул.Тургенева,68</t>
  </si>
  <si>
    <t>ул.Калинина,80</t>
  </si>
  <si>
    <t>ул.Калинина,76</t>
  </si>
  <si>
    <t>ул.Фрунзе,39"а"</t>
  </si>
  <si>
    <t>ул.М.Амурского,11</t>
  </si>
  <si>
    <t>ул.Фрунзе,58</t>
  </si>
  <si>
    <t>ул.Калинина,65"а"</t>
  </si>
  <si>
    <t>пер.Гражданский,5</t>
  </si>
  <si>
    <t>ул.Калинина,12</t>
  </si>
  <si>
    <t xml:space="preserve">ул.Волочаевская,122 </t>
  </si>
  <si>
    <t>Амурский бульвар,48</t>
  </si>
  <si>
    <t>Замена розлива ГВС</t>
  </si>
  <si>
    <t>ул.Ленинградская,25</t>
  </si>
  <si>
    <t>ул.Ким-Ю-Чена,47</t>
  </si>
  <si>
    <t>ул.Дикопольцева,6"а"</t>
  </si>
  <si>
    <t>ул.Лермонтова,1"в"</t>
  </si>
  <si>
    <t>ул.Лермонтова,38</t>
  </si>
  <si>
    <t>ул.Ленина,35</t>
  </si>
  <si>
    <t>Ремонт электрощитков</t>
  </si>
  <si>
    <t>ул.Лермонтова,51</t>
  </si>
  <si>
    <t>ул.Постышева,22</t>
  </si>
  <si>
    <t>ул.Истомина,42"а"</t>
  </si>
  <si>
    <t>ул.Дзержинского,38</t>
  </si>
  <si>
    <t>ул.Дзержинского,62</t>
  </si>
  <si>
    <t>Ремонт ВРУ</t>
  </si>
  <si>
    <t>ул.Дзержинского,8 п.4</t>
  </si>
  <si>
    <t>Амурский бульвар,56</t>
  </si>
  <si>
    <t>ул.Лермонтова,1"б"</t>
  </si>
  <si>
    <t>ул.П.Комарова,2 п.2</t>
  </si>
  <si>
    <t>ул.Дикопольцева,64</t>
  </si>
  <si>
    <t>ул.Панькова,29</t>
  </si>
  <si>
    <t>Ремонт цоколя</t>
  </si>
  <si>
    <t>ул.Запарина,1"а"</t>
  </si>
  <si>
    <t>ул.Постышева,8</t>
  </si>
  <si>
    <t>ул.Дзержинского,8</t>
  </si>
  <si>
    <t>ул.Гоголя,15</t>
  </si>
  <si>
    <t>ул.Лермонтова,35</t>
  </si>
  <si>
    <t>Ремонт входа в подвал</t>
  </si>
  <si>
    <t>ул.Даниловского,14"а"</t>
  </si>
  <si>
    <t>ул.Ленина,10</t>
  </si>
  <si>
    <t>ул.Дзержинского,6</t>
  </si>
  <si>
    <t>Амурский бульвар,36</t>
  </si>
  <si>
    <t>ул.Карла Маркса,78</t>
  </si>
  <si>
    <t>ул.Карла Маркса,49</t>
  </si>
  <si>
    <t>ул.Владивостокская,49</t>
  </si>
  <si>
    <t>ул.Владивостокская,53</t>
  </si>
  <si>
    <t>ул.Дикопольцева,6</t>
  </si>
  <si>
    <t>ул.Дикопольцева,21</t>
  </si>
  <si>
    <t>ул.Тургенева,66</t>
  </si>
  <si>
    <t>Амурский бульвар,8</t>
  </si>
  <si>
    <t>ул.Ленинградская,35"а"</t>
  </si>
  <si>
    <t>ул.Комсомольская,53</t>
  </si>
  <si>
    <t>ул.Ленина,22"а"</t>
  </si>
  <si>
    <t>ул.Шевченко,4</t>
  </si>
  <si>
    <t>ул.Гоголя,16</t>
  </si>
  <si>
    <t>Изоляция трубопроводов</t>
  </si>
  <si>
    <t>Амурский бульвар,38</t>
  </si>
  <si>
    <t>Ремонт верхнего розлива отопления</t>
  </si>
  <si>
    <t>ул.Некрасова,41</t>
  </si>
  <si>
    <t>ул.Ленина,31</t>
  </si>
  <si>
    <t>ул.Синельникова,2</t>
  </si>
  <si>
    <t>ул.Панькова,20 п.1,2</t>
  </si>
  <si>
    <t>ул.Волочаевская,166</t>
  </si>
  <si>
    <t>ул.Дзержинского,6 п.4</t>
  </si>
  <si>
    <t>ул.Ленина,50"а" п.1</t>
  </si>
  <si>
    <t>Замена окон в МОП</t>
  </si>
  <si>
    <t>ул.Петра Комарова,8</t>
  </si>
  <si>
    <t>ул.Волочаевская,176</t>
  </si>
  <si>
    <t>Установка пластиковых окон</t>
  </si>
  <si>
    <t>ул.Калинина,65</t>
  </si>
  <si>
    <t>Ремонт канализации в подвале</t>
  </si>
  <si>
    <t>Ремонт кровли</t>
  </si>
  <si>
    <t>Установка пластиковых окон в МОП</t>
  </si>
  <si>
    <t>ул.Ленина,21</t>
  </si>
  <si>
    <t>ул.Нагишкина,11</t>
  </si>
  <si>
    <t>ул.Дикопольцева,64 п.2</t>
  </si>
  <si>
    <t>ул.Дзержинского,8 п.1</t>
  </si>
  <si>
    <t>Установка МАФ</t>
  </si>
  <si>
    <t>Изоляция розлива отопления</t>
  </si>
  <si>
    <t>ул.Петра Комарова,12</t>
  </si>
  <si>
    <t>Ремонт балконов</t>
  </si>
  <si>
    <t>ул.Лермонтова,47</t>
  </si>
  <si>
    <t>ул.Карла Маркса,45</t>
  </si>
  <si>
    <t>ул.Волочаевская,176 п.3</t>
  </si>
  <si>
    <t>ул.Комсомольская,85</t>
  </si>
  <si>
    <t>ул.Лермонтова,51 п.1</t>
  </si>
  <si>
    <t>ул.Запарина,8</t>
  </si>
  <si>
    <t>ул.Истомина,34 п.1,2</t>
  </si>
  <si>
    <t>ул.Ленина,13</t>
  </si>
  <si>
    <t>Установка оконных блоков из ПВХ в МОП</t>
  </si>
  <si>
    <t>ул.Ленинградская,15</t>
  </si>
  <si>
    <t>выполнения работ по капитальному ремонту за счет средств, поступающих от собственников жилых помещений в многоквартирном доме за апрель 2014 года ООО"УКЖКХ"Сервис-Центр"</t>
  </si>
  <si>
    <t>ул.Войкова,5 п.1,2</t>
  </si>
  <si>
    <t>ул.Калинина,10 кв.209,229,233,237,239,231,219,215,204,203,207,201,205,213,227,223,235</t>
  </si>
  <si>
    <t>выполнения работ по капитальному ремонту за счет средств, поступающих от собственников жилых помещений в многоквартирном доме за май 2014 года ООО"УКЖКХ"Сервис-Центр"</t>
  </si>
  <si>
    <t>ул.Владивостокская,24 п4</t>
  </si>
  <si>
    <t>выполнения работ по капитальному ремонту за счет средств, поступающих от собственников жилых помещений в многоквартирном доме за июнь 2014 года ООО"УКЖКХ"Сервис-Центр"</t>
  </si>
  <si>
    <t>ул.Петра Комарова,12 п.1</t>
  </si>
  <si>
    <t>Ремонт проводки слаботочки</t>
  </si>
  <si>
    <t>Ремонт мягкой кровли гаражей</t>
  </si>
  <si>
    <t>выполнения работ по капитальному ремонту за счет средств, поступающих от собственников жилых помещений в многоквартирном доме за июль 2014 года ООО"УКЖКХ"Сервис-Центр"</t>
  </si>
  <si>
    <t>ул.Комсомольская,34 кв.36,64</t>
  </si>
  <si>
    <t>Ремонт м/п швов</t>
  </si>
  <si>
    <t>Устройство металлического ограждения проезда</t>
  </si>
  <si>
    <t>ул.Ленинградская,5 кв.7-91</t>
  </si>
  <si>
    <t>Ремонт спуска в подвал</t>
  </si>
  <si>
    <t>ул.Гамарника,49 п.1-4</t>
  </si>
  <si>
    <t>Установка противопожарных металлических люков а МОП</t>
  </si>
  <si>
    <t>ул.Ленинградская,36 п.1</t>
  </si>
  <si>
    <t>выполнения работ по капитальному ремонту за счет средств, поступающих от собственников жилых помещений в многоквартирном доме за сентябрь 2014 года ООО"УКЖКХ"Сервис-Центр"</t>
  </si>
  <si>
    <t>ул.Даниловского,18"г" кв.49,50</t>
  </si>
  <si>
    <t>ул.Дзержинского,45"а"</t>
  </si>
  <si>
    <t>Ремонт вентканалов</t>
  </si>
  <si>
    <t>Установка дверей выходо на кровлю</t>
  </si>
  <si>
    <t>ул.Дикопольцева,70 п.1-4</t>
  </si>
  <si>
    <t>Установка подъездных окон из ПВХ</t>
  </si>
  <si>
    <t>пер.Облачный,64 п.7,8</t>
  </si>
  <si>
    <t>пер.Ростовский,5 п.3</t>
  </si>
  <si>
    <t>ул.Ким-Ю-Чена,45"а" п.1</t>
  </si>
  <si>
    <t>ул.Ким-Ю-Чена,45"а" п.1(доп.)</t>
  </si>
  <si>
    <t>ул.Фрунзе,34 п.1,2,3,4</t>
  </si>
  <si>
    <t>Установка лебедок</t>
  </si>
  <si>
    <t>выполнения работ по капитальному ремонту за счет средств, поступающих от собственников жилых помещений в многоквартирном доме за октябрь 2014 года ООО"УКЖКХ"Сервис-Центр"</t>
  </si>
  <si>
    <t>Ремонт фасада и посадочной площадки лифта</t>
  </si>
  <si>
    <t>ул.Комсомольская,34 кв.1-33</t>
  </si>
  <si>
    <t>Частичный ремонт цоколя</t>
  </si>
  <si>
    <t>ул.Ким-Ю-Чена,45"а" п.2</t>
  </si>
  <si>
    <t>ул.Ким-Ю-Чена,45"а" п.3</t>
  </si>
  <si>
    <t>ул.Ким-Ю-Чена,45"а" п.4</t>
  </si>
  <si>
    <t>выполнения работ по капитальному ремонту за счет средств, поступающих от собственников жилых помещений в многоквартирном доме за ноябрь 2014 года ООО"УКЖКХ"Сервис-Центр"</t>
  </si>
  <si>
    <t>ул.Ленина,63 п.3</t>
  </si>
  <si>
    <t>ул.Карла Маркса,88 п.1</t>
  </si>
  <si>
    <t>Установка светодиодных светильников</t>
  </si>
  <si>
    <t>ул.Карла Маркса,43</t>
  </si>
  <si>
    <t>выполнения текущего ремонта жилого фонда ООО "УКЖКХ "Сервис-Центр" за январь 2014 года</t>
  </si>
  <si>
    <t xml:space="preserve">                            Сумма с НДС в руб.</t>
  </si>
  <si>
    <t>№</t>
  </si>
  <si>
    <t>АДРЕС</t>
  </si>
  <si>
    <t>Платежи</t>
  </si>
  <si>
    <t>Непредви-</t>
  </si>
  <si>
    <t xml:space="preserve">Резерв </t>
  </si>
  <si>
    <t>п/п</t>
  </si>
  <si>
    <t>денные</t>
  </si>
  <si>
    <t>Ремонт шиферной кров</t>
  </si>
  <si>
    <t>ул.Ленина, 83"Г"</t>
  </si>
  <si>
    <t>ул.М.Амурского,13 п.2</t>
  </si>
  <si>
    <t>Ремонт освещения в МОП</t>
  </si>
  <si>
    <t>Устранение засора канализ.выпуска</t>
  </si>
  <si>
    <t>ул.Синельникова,2 п.6</t>
  </si>
  <si>
    <t>Ремонт канализационного выпуска</t>
  </si>
  <si>
    <t>Замена Оконных блоков на ПВХ в МОП</t>
  </si>
  <si>
    <t>ИТОГО ПО ООО"УКЖКХ "Сервис-Центр":</t>
  </si>
  <si>
    <t>выполнения текущего ремонта жилого фонда ООО "УКЖКХ "Сервис-Центр" за февраль 2014 года</t>
  </si>
  <si>
    <t>Ремонт канализационных стояков кв.1,6</t>
  </si>
  <si>
    <t>Ремонт выходов на кровлю(дверей) п.1-7</t>
  </si>
  <si>
    <t>Ремонт входа в подвал п.1</t>
  </si>
  <si>
    <t>Замена ливневой канализации</t>
  </si>
  <si>
    <t>Устранение засора внутреней канализации</t>
  </si>
  <si>
    <t>ул.Гамарника,15"а" п.3,4</t>
  </si>
  <si>
    <t>выполнения текущего ремонта жилого фонда ООО "УКЖКХ "Сервис-Центр" за март 2014 года</t>
  </si>
  <si>
    <t>ул.Волочаевская,153 п.4"а"</t>
  </si>
  <si>
    <t>ул.Шеронова,121 п.2</t>
  </si>
  <si>
    <t>ул.Дзержинско,8 п.1-5</t>
  </si>
  <si>
    <t>ул.Калинина,10 кв.77,73,65,61,57,53,49,55,47,42,44,52,56,60,51,43,74,78,13,17,21</t>
  </si>
  <si>
    <t>ул.Калинина,10 кв.100,96,155,160,159, 101,97,93,86,82,83,157,123,127</t>
  </si>
  <si>
    <t>ул.Ленина, 22"а"</t>
  </si>
  <si>
    <t>Косметический ремонт подвала</t>
  </si>
  <si>
    <t>ул.Ленина,26 кв.9,21,12,17,20,4,5,16,8</t>
  </si>
  <si>
    <t>Ремонт ливневой канализации</t>
  </si>
  <si>
    <t>ул.Ким-Ю-Чена,30 п.1,2</t>
  </si>
  <si>
    <t>Разработка проекта "Ремонт деформационного шва жилого дома"</t>
  </si>
  <si>
    <t>Разработка проекта капитального ремонта крыльца жилого дома</t>
  </si>
  <si>
    <t>Устранение засоров   2-х канализационных выпусков</t>
  </si>
  <si>
    <t>Устранение засора канализационного выпуска</t>
  </si>
  <si>
    <t>ул.Шеронов,63  п.3</t>
  </si>
  <si>
    <t>Устранение засоров   3-х канализационных выпусков</t>
  </si>
  <si>
    <t>ул.Запарина,32 п.1,2</t>
  </si>
  <si>
    <t>ул.Войкова,6 п,6,7</t>
  </si>
  <si>
    <t>выполнения текущего ремонта жилого фонда ООО "УКЖКХ "Сервис-Центр" за апрель 2014 года</t>
  </si>
  <si>
    <t>Замена задвижек</t>
  </si>
  <si>
    <t>ул.Калинина,38"а"</t>
  </si>
  <si>
    <t>ул.Шеронова,99 п.1</t>
  </si>
  <si>
    <t>ул.Ленина,26 кв.34,29,30,33,14,10,28,32,36,40,27,31</t>
  </si>
  <si>
    <t>ул.Калинина,10 кв.1,5,9,40,36,32,28,8,12,4</t>
  </si>
  <si>
    <t>ул.Ленина,72 кв.9</t>
  </si>
  <si>
    <t>ул.Лермонтова,15 кв.33-43</t>
  </si>
  <si>
    <t>Замена стояков ХВС по подвалу</t>
  </si>
  <si>
    <t>Смена этажных щитков</t>
  </si>
  <si>
    <t>ул.Войкова,18 п.6</t>
  </si>
  <si>
    <t>ул.Дикопольцева,45 п.2,3</t>
  </si>
  <si>
    <t>Обследование квартиры № 12</t>
  </si>
  <si>
    <t>Обследование кровли</t>
  </si>
  <si>
    <t>Обследование квартиры № 21</t>
  </si>
  <si>
    <t>Обследование квартиры № 232</t>
  </si>
  <si>
    <t>Обследование квартиры № 77</t>
  </si>
  <si>
    <t>Обследование квартиры № 31</t>
  </si>
  <si>
    <t>М.Амурского,13</t>
  </si>
  <si>
    <t>ул.Ким-Ю-Чена,43 п.1</t>
  </si>
  <si>
    <t>Установка узла учета на ХВС</t>
  </si>
  <si>
    <t>ул.Ким-Ю-Чена,9"а" кв.6,10,11,14,18,22,26,  30,34,63,126,148,151,  152,156,160,164,168,  172,180</t>
  </si>
  <si>
    <t>ул.Дзержинского,6 кв.157</t>
  </si>
  <si>
    <t xml:space="preserve">             выполнения текущего ремонта по домам ТСЖ, ЖСК ООО"УКЖКХ "Сервис-Центр"</t>
  </si>
  <si>
    <t>за апрель  2014год</t>
  </si>
  <si>
    <t>Сумма</t>
  </si>
  <si>
    <t>акта</t>
  </si>
  <si>
    <t>с НДС</t>
  </si>
  <si>
    <t>выполнения текущего ремонта жилого фонда ООО "УКЖКХ "Сервис-Центр" за май 2014 года</t>
  </si>
  <si>
    <t>ул.Дзержинского,6 кв.86,90,96,98,106</t>
  </si>
  <si>
    <t>Амурский бульвар,6 кв.1-18</t>
  </si>
  <si>
    <t>Амурский бульвар,6 п.2 кв.24,28,32,36,40,     подвал</t>
  </si>
  <si>
    <t>Амурский бульвар,6 п.1 кв.6,7,10,14,15,18,19</t>
  </si>
  <si>
    <t>Ремонт кровли  над балконами</t>
  </si>
  <si>
    <t>Изменение уровня пола в подвале</t>
  </si>
  <si>
    <t>ул.Гамарника,15 п.1</t>
  </si>
  <si>
    <t xml:space="preserve">ул.Дзержинского,6 </t>
  </si>
  <si>
    <t>ул.Ленина,22"а" п.1,2</t>
  </si>
  <si>
    <t>Устройство подпорной стены входа в подвал</t>
  </si>
  <si>
    <t>ул.Ленина,22"а" п.1-4</t>
  </si>
  <si>
    <t>ул.Гамарника,80 п.1</t>
  </si>
  <si>
    <t>ул.Ленинградская,10 кв.4-36</t>
  </si>
  <si>
    <t>ул.Лермонтова,49 кв.41-47</t>
  </si>
  <si>
    <t>пер.Ростовский,7      кв.83-103</t>
  </si>
  <si>
    <t xml:space="preserve">пер.Ростовский,7        п.3-5     </t>
  </si>
  <si>
    <t>ул.Дикопольцева,6"а" п.2    кв.11,14,15,16,17,18,19,20,подвал</t>
  </si>
  <si>
    <t>ул.Ленинградская,35     "а"</t>
  </si>
  <si>
    <t>ул.Владивостокская,24 п.4</t>
  </si>
  <si>
    <t>ул.Дикопольцева,45 п.1</t>
  </si>
  <si>
    <t>ул.Карла Маркса,43 п.1-3</t>
  </si>
  <si>
    <t>Устранение засора внутренней канализации</t>
  </si>
  <si>
    <t xml:space="preserve">ул.Гамарника,80 </t>
  </si>
  <si>
    <t>Устранение засора внутренней канализации и водоотлива из подвала</t>
  </si>
  <si>
    <t>пер,Донской,3 п.2</t>
  </si>
  <si>
    <t>ул.Войкова,18 п.5,6</t>
  </si>
  <si>
    <t>ул.Кооперативная,1 п.1,4</t>
  </si>
  <si>
    <t>ул.Некрасова,12 п.2-4</t>
  </si>
  <si>
    <t>ул.Ленинградская,36 п.3,4</t>
  </si>
  <si>
    <t>ул.Лермонтова,32 п.2</t>
  </si>
  <si>
    <t>Облицовка фасадной стены</t>
  </si>
  <si>
    <t>Установка тамбурных дверей</t>
  </si>
  <si>
    <t>выполнения текущего ремонта жилого фонда ООО "УКЖКХ "Сервис-Центр" за июнь 2014 года</t>
  </si>
  <si>
    <t>ул.Дзержинского,8 кв.26,42,72,80,84,123,  131</t>
  </si>
  <si>
    <t>ул.Дзержинского,8 кв.39,43,47,51,55,59,63,67,71</t>
  </si>
  <si>
    <t>ул.Ленинградская,25"а" кв.1,8,15,22,29</t>
  </si>
  <si>
    <t>ул.Кооперативная,5 кв.44,84,97,100,102,   117</t>
  </si>
  <si>
    <t>ул.Гоголя,17 п.3 кв.74,78,82,86,90,94,98,102,106</t>
  </si>
  <si>
    <t>ул.Запарина,66 п.1</t>
  </si>
  <si>
    <t>Ремонт канализационных труб над крышей</t>
  </si>
  <si>
    <t>ул.Калинина,38</t>
  </si>
  <si>
    <t>Ремонт козырьков и крылец</t>
  </si>
  <si>
    <t>Ремонт козырьков</t>
  </si>
  <si>
    <t>ул.Калинина,12 п.1</t>
  </si>
  <si>
    <t>ул.Калинина,12,п.4</t>
  </si>
  <si>
    <t>Смена сборок отопления</t>
  </si>
  <si>
    <t>ул.Калинина,12 п.1-7</t>
  </si>
  <si>
    <t>Замена дверей в мусорокамерах</t>
  </si>
  <si>
    <t>ул.Шеронова,63 п.4</t>
  </si>
  <si>
    <t>Ремонт лестничных маршей</t>
  </si>
  <si>
    <t>ул.Гамарника,49 п.1</t>
  </si>
  <si>
    <t>Замена стояков канализации</t>
  </si>
  <si>
    <t>Установка светильников</t>
  </si>
  <si>
    <t>пер.Облачный,74 кв.68,69</t>
  </si>
  <si>
    <t>пер.Ростовский,5 п.1,4</t>
  </si>
  <si>
    <t>Замена  перил лестничных маршей</t>
  </si>
  <si>
    <t>ул.Даниловского,14"а" п.1</t>
  </si>
  <si>
    <t>ул.Гайдара,12 п.3</t>
  </si>
  <si>
    <t>ул.Карла Маркса,43 п.4-6</t>
  </si>
  <si>
    <t>ул.Карла Маркса,43 п.7,8</t>
  </si>
  <si>
    <t>ул.Ким-Ю-Чена,43        п.1-5</t>
  </si>
  <si>
    <t>ул.Петра Комарова,12   п.1</t>
  </si>
  <si>
    <t>Ремонт слаботочки</t>
  </si>
  <si>
    <t>ул.Ленинградская,33 п.1,2</t>
  </si>
  <si>
    <t>ул.Лермонтова,35 п.3,4</t>
  </si>
  <si>
    <t>ул.Дикопольцева,35 п.2</t>
  </si>
  <si>
    <t>ул.Волочаевская,119</t>
  </si>
  <si>
    <t>Ремонт купе кабины лифта</t>
  </si>
  <si>
    <t>Косметический ремонт подъезд (бетоннирование полов в МОП)</t>
  </si>
  <si>
    <t>выполнения текущего ремонта жилого фонда ООО "УКЖКХ "Сервис-Центр" за июль 2014 года</t>
  </si>
  <si>
    <t>ул.Лермонтова,13 кв.5,10,16,76,79,82,85</t>
  </si>
  <si>
    <t>ул.Фрунзе,14 кв.20</t>
  </si>
  <si>
    <t>ул.Фрунзе,3 п.1</t>
  </si>
  <si>
    <t>Ремонт металлических дверей</t>
  </si>
  <si>
    <t>ул.Гоголя,17 кв.75,79,83,87,91,99,   103,107</t>
  </si>
  <si>
    <t>ул.Истомина,59"а" п,1</t>
  </si>
  <si>
    <t>Ремонт ввода ХВС</t>
  </si>
  <si>
    <t>ул.М.Амурского,,31</t>
  </si>
  <si>
    <t>Уссурийский б-р,4</t>
  </si>
  <si>
    <t>Ремонт канализационных труб на кровле</t>
  </si>
  <si>
    <t>ул.Калинина,12 п.2</t>
  </si>
  <si>
    <t>ул.Гамарника,49 п.2</t>
  </si>
  <si>
    <t>пер.Донской,3 п.4</t>
  </si>
  <si>
    <t>пер.Донской,3 п.2,3</t>
  </si>
  <si>
    <t>Ремонт перил в МОП</t>
  </si>
  <si>
    <t>Ремонт мусорокамеры</t>
  </si>
  <si>
    <t>ул.Ленинградская,5  кв.8,15,22,29,36,43,57,64,71,92</t>
  </si>
  <si>
    <t>пер.Ростовский,5 п.1-4</t>
  </si>
  <si>
    <t>Установка светильников на движение</t>
  </si>
  <si>
    <t>пер.Ростовский,7 п.1</t>
  </si>
  <si>
    <t>ул.Дикопольцева,7 кв.15</t>
  </si>
  <si>
    <t>Установка балансировочного клапана на элеваторный узел</t>
  </si>
  <si>
    <t>Амурский бульвар,46  п.1,2</t>
  </si>
  <si>
    <t>ул.Гайдара,12 п.4</t>
  </si>
  <si>
    <t>ул.Дикопольцева,7 п.2</t>
  </si>
  <si>
    <t>ул.Лермонтова,1"в" п.1</t>
  </si>
  <si>
    <t>ул.Ленина,61 п.4</t>
  </si>
  <si>
    <t>ул.Ленина,63 п.4</t>
  </si>
  <si>
    <t>ул.Мухина,23 п.1</t>
  </si>
  <si>
    <t>Разборка кирпичной трубы</t>
  </si>
  <si>
    <t>ул.Фрунзе,14 п.3,6</t>
  </si>
  <si>
    <t>Разработка проекта восстановление плит покрытия на кровле</t>
  </si>
  <si>
    <t>Разработка проекта восстановления панели цоколя жилого дома</t>
  </si>
  <si>
    <t>Обследование балкона квартиры №40</t>
  </si>
  <si>
    <t>Обследование балкона квартиры № 60</t>
  </si>
  <si>
    <t>Обследование квартиры № 7</t>
  </si>
  <si>
    <t>Обследование балкона квартиры № 33</t>
  </si>
  <si>
    <t>ул.Дикопольцева,30</t>
  </si>
  <si>
    <t>Обследование квартиры № 2</t>
  </si>
  <si>
    <t>ул.Ленинградская,9 п.1,2,3</t>
  </si>
  <si>
    <t>Амурский б-р,36</t>
  </si>
  <si>
    <t>Прочистка и устранения засора канализационного выпуска</t>
  </si>
  <si>
    <t>Прочистка 2-х канализационных выпусков</t>
  </si>
  <si>
    <t>Прочистка канализационного выпуска</t>
  </si>
  <si>
    <t>Уссурийский б-р,15</t>
  </si>
  <si>
    <t>ул.Волочаевская,131 п.1,2</t>
  </si>
  <si>
    <t>Закуп и установка 2-х лебедок лифта</t>
  </si>
  <si>
    <t>выполнения текущего ремонта жилого фонда ООО "УКЖКХ "Сервис-Центр" за август 2014 года</t>
  </si>
  <si>
    <t>ул.Калинина,10 кв.1,25,33,40,69</t>
  </si>
  <si>
    <t>ул.Кооперативная,5 кв.5,9,12,13,16,17,21  29,33,37</t>
  </si>
  <si>
    <t>ул.Фрунзе,14 кв.157,165,173,181,189,194</t>
  </si>
  <si>
    <t>ул.Волочаевская,153 п.13,14</t>
  </si>
  <si>
    <t xml:space="preserve">ул.Даниловского,18"г"   кв.84,88,92,96 </t>
  </si>
  <si>
    <t>ул.Запарина,55</t>
  </si>
  <si>
    <t>Ремонт водосточных труб</t>
  </si>
  <si>
    <t>ул.Запарина,59 п.2</t>
  </si>
  <si>
    <t>Ремонт балконных козырьков</t>
  </si>
  <si>
    <t>ул.Запарина,66 п.2</t>
  </si>
  <si>
    <t>ул.Тургенева,66 п.2</t>
  </si>
  <si>
    <t>пер.Гражданский,11 п.2</t>
  </si>
  <si>
    <t>Ремонт входов в подъезды</t>
  </si>
  <si>
    <t>Благоустройство пешеходной дорожки</t>
  </si>
  <si>
    <t>ул.Гамарника,49 п.3,4</t>
  </si>
  <si>
    <t>Установка почтовых ящиков</t>
  </si>
  <si>
    <t>Ремонт вентиляционных шахт на кровле</t>
  </si>
  <si>
    <t>ул.Постышева,10          кв.13-17</t>
  </si>
  <si>
    <t>Замена розлива центрального отопления</t>
  </si>
  <si>
    <t>Замена розлива ГВС(циркуляция)</t>
  </si>
  <si>
    <t>Амурский б-р,44 п.1,2</t>
  </si>
  <si>
    <t>ул.Дикопольцева,62 кв.14,19,40,44,45,58,62,66,70,74,118,122,128</t>
  </si>
  <si>
    <t>ул.П.Комарова,5 п.1,2,3</t>
  </si>
  <si>
    <t>ул.Карла Маркса,61 п.4</t>
  </si>
  <si>
    <t>ул.Ленинградская,10 п,3,4</t>
  </si>
  <si>
    <t>ул.Ленинградская,25   "а"</t>
  </si>
  <si>
    <t>Ремонт тамбура в МОП</t>
  </si>
  <si>
    <t>ул.Гамарника,82 п.5,6</t>
  </si>
  <si>
    <t>ул.Лермонтова,1"ж" п.1</t>
  </si>
  <si>
    <t>ул.Ленинградская,10 кв.108</t>
  </si>
  <si>
    <t>пер.Ростовский,7 п.1,4</t>
  </si>
  <si>
    <t>Устранение засора 2-х канализационных выпусков</t>
  </si>
  <si>
    <t>Устранение засора  канализационного выпуска</t>
  </si>
  <si>
    <t>ул.Ленинградская,9 п.6</t>
  </si>
  <si>
    <t>Замена прибора учета ГВС</t>
  </si>
  <si>
    <t>ул.Фрунзе,34 кв.232</t>
  </si>
  <si>
    <t>Установка тамбурной двери в МОП</t>
  </si>
  <si>
    <t>ул.Дикопольцева,62 п.1-4</t>
  </si>
  <si>
    <t>выполнения текущего ремонта жилого фонда ООО "УКЖКХ "Сервис-Центр" за сентябрь 2014 года</t>
  </si>
  <si>
    <t>ул.Ким-Ю-Чена,9"а" кв.150</t>
  </si>
  <si>
    <t>Ремонт м\п швов</t>
  </si>
  <si>
    <t>ул.Фрунзе,3 кв.43,104,125</t>
  </si>
  <si>
    <t>ул.Шеронова,121 кв.10,44</t>
  </si>
  <si>
    <t>ул.Фрунзе,14 п.1,6</t>
  </si>
  <si>
    <t>ул.Дикопольцева,64 кв.40,44,48,56</t>
  </si>
  <si>
    <t>ул.Панькова,31 кв.31,41</t>
  </si>
  <si>
    <t>Ремонт крыльца</t>
  </si>
  <si>
    <t>Ремонт крыльца,фасада</t>
  </si>
  <si>
    <t>Устройство ограждения</t>
  </si>
  <si>
    <t>ул.Даниловского,18"г" кв.,35</t>
  </si>
  <si>
    <t>ул.Калинина,50 п.1</t>
  </si>
  <si>
    <t>Уссурийский бульвар,15 кв.4,17,18,19,20,33,36</t>
  </si>
  <si>
    <t>ул.Дзержинского,6     п.1-6</t>
  </si>
  <si>
    <t>Замена дверей в мусорокамере</t>
  </si>
  <si>
    <t>Установка жалюзийных решоток</t>
  </si>
  <si>
    <t>ул.Ленина,22 п.1,2</t>
  </si>
  <si>
    <t>ул.Фрунзе,14 п.2-6</t>
  </si>
  <si>
    <t>Замена светильников</t>
  </si>
  <si>
    <t>пер.Донской,3 п.2</t>
  </si>
  <si>
    <t>Замена главного стояка и розлива отопления</t>
  </si>
  <si>
    <t>ул.Ленина,72 п.2</t>
  </si>
  <si>
    <t>Установка козырька</t>
  </si>
  <si>
    <t>ул.Ленина,72 п.1,3,4</t>
  </si>
  <si>
    <t xml:space="preserve">Установка светильников </t>
  </si>
  <si>
    <t>Установка дверей на выход на кровлю</t>
  </si>
  <si>
    <t>ул.Панькова,22 п.2</t>
  </si>
  <si>
    <t>Устройство выкаточных путей</t>
  </si>
  <si>
    <t>ул.Лермонтова,11 кв.29</t>
  </si>
  <si>
    <t>ул.Лермонтова,17 кв.60</t>
  </si>
  <si>
    <t>пер.Ростовский,5 п.1</t>
  </si>
  <si>
    <t>ул.Панькова,15 п.1,5</t>
  </si>
  <si>
    <t>ул.Панькова,31 п.6</t>
  </si>
  <si>
    <t>ул.Лермонтова,15 кв.48</t>
  </si>
  <si>
    <t>Устройство контейнерной площадки</t>
  </si>
  <si>
    <t>выполнения текущего ремонта жилого фонда ООО "УКЖКХ "Сервис-Центр" за октябрь 2014 года</t>
  </si>
  <si>
    <t>ул.Калинина,65 п.1</t>
  </si>
  <si>
    <t>Смена светильников в МОП</t>
  </si>
  <si>
    <t>Ремонт козырька</t>
  </si>
  <si>
    <t>ул.Калинина,50 п.2</t>
  </si>
  <si>
    <t>О</t>
  </si>
  <si>
    <t xml:space="preserve">ул.Волочаевская,176 </t>
  </si>
  <si>
    <t>Ограждение дворовой тер-и</t>
  </si>
  <si>
    <t>Ремонт крылец ,въездов в мусорокамеры</t>
  </si>
  <si>
    <t>Обшивка стояка отопления в МОП</t>
  </si>
  <si>
    <t>Замена сборок верхнего розлива</t>
  </si>
  <si>
    <t>Ремонт стены фасада</t>
  </si>
  <si>
    <t>ул.Лермонтова,49</t>
  </si>
  <si>
    <t>пер.Облачный ,64</t>
  </si>
  <si>
    <t>ул.Дикопольцева,44 п.2</t>
  </si>
  <si>
    <t>ул.Карла Маркса,88 п.2,3,4</t>
  </si>
  <si>
    <t>ул.Лермонтова,36 п.2</t>
  </si>
  <si>
    <t>ул.Дикопольцева,49 п.2</t>
  </si>
  <si>
    <t>ул.Ленина,74 п.2</t>
  </si>
  <si>
    <t>Устранение засора   3-х канализационного выпуска</t>
  </si>
  <si>
    <t>Установка ящиков из ПВХ</t>
  </si>
  <si>
    <t>ул.Фрунзе,34 п.1-6</t>
  </si>
  <si>
    <t>Замена купе кабины лифта</t>
  </si>
  <si>
    <t>Разработка кадастрового плана</t>
  </si>
  <si>
    <t>Заключение по экспертизе</t>
  </si>
  <si>
    <t>за октябрь  2014год</t>
  </si>
  <si>
    <t>ул.Владивостокская,49 п.1-4</t>
  </si>
  <si>
    <t>за ноябрь  2014год</t>
  </si>
  <si>
    <t>выполнения текущего ремонта жилого фонда ООО "УКЖКХ "Сервис-Центр" за ноябрь 2014 года</t>
  </si>
  <si>
    <t>Демонтаж и прокладка кабеля в чердачном помещении</t>
  </si>
  <si>
    <t>ул.Ленина,63 п.2</t>
  </si>
  <si>
    <t>ул.Дикопольцева,23 п.3</t>
  </si>
  <si>
    <t>ул.Карла Маркса,88 п.2</t>
  </si>
  <si>
    <t>ул.Даниловского,16 п.1 кв.4,8,12,16,20</t>
  </si>
  <si>
    <t>ул.Даниловского,16 п.5 кв.53,56,59,62,65</t>
  </si>
  <si>
    <t>ул.Шевченко,4 кв.38</t>
  </si>
  <si>
    <t>Ремонт квартиры</t>
  </si>
  <si>
    <t>ул.Фрунзе,3 п.1,2</t>
  </si>
  <si>
    <t>Ремонт крылец</t>
  </si>
  <si>
    <t>пер.Ростовский,7 кв.43</t>
  </si>
  <si>
    <t>ул.Ленинградская,     35"а"</t>
  </si>
  <si>
    <t>Ремонт подъездного освещения</t>
  </si>
  <si>
    <t>ул.Владивостокская,24</t>
  </si>
  <si>
    <t>Обследование квартиры № 6</t>
  </si>
  <si>
    <t>Обследование квартиры № 5</t>
  </si>
  <si>
    <t>Обследование здания</t>
  </si>
  <si>
    <t>ул.М.Амурского,29</t>
  </si>
  <si>
    <t>Обследование квартиры № 104</t>
  </si>
  <si>
    <t>Обследование квартиры № 137</t>
  </si>
  <si>
    <t>Обследование квартиры № 13</t>
  </si>
  <si>
    <t>ул.Ленинградская,       35"а"</t>
  </si>
  <si>
    <t xml:space="preserve">ул.Ленинградская,33 </t>
  </si>
  <si>
    <t>Обследование квартиры № 29</t>
  </si>
  <si>
    <t>ул.Истомина,34 п.1-4</t>
  </si>
  <si>
    <t>Установка пункта учета тепла с собщедомовыми приборами учета</t>
  </si>
  <si>
    <t>УТВЕРЖДАЮ:</t>
  </si>
  <si>
    <t xml:space="preserve">             Генеральный директор</t>
  </si>
  <si>
    <t xml:space="preserve">             ООО"УКЖКХ"Сервис-Центр"</t>
  </si>
  <si>
    <t xml:space="preserve">             __________Н.П.Миненко.</t>
  </si>
  <si>
    <t xml:space="preserve">               РЕЕСТР</t>
  </si>
  <si>
    <t>выполнения ремонта жилого фонда ООО "УКЖКХ "Сервис-Центр" в счет программы  УК на техническое обслуживание за январь 2014 года.</t>
  </si>
  <si>
    <t xml:space="preserve">Дата </t>
  </si>
  <si>
    <t xml:space="preserve">Принадлежность </t>
  </si>
  <si>
    <t>составлен.</t>
  </si>
  <si>
    <t>жилфонда</t>
  </si>
  <si>
    <t xml:space="preserve">акта </t>
  </si>
  <si>
    <t>Жилмассив</t>
  </si>
  <si>
    <t>Муницип.фонд</t>
  </si>
  <si>
    <t>Формовочная , омолаживающая обрезка и снос деревьев</t>
  </si>
  <si>
    <t>ул.Гамарника,49,ул.Тургенева,62,ул.Калинина,83</t>
  </si>
  <si>
    <t>Вывоз,перегрузка,транспортировка и захоронение ТБО</t>
  </si>
  <si>
    <t>Замена главного двигателя п.1</t>
  </si>
  <si>
    <t>Замена каната ограничителя скорости на лифте рег.№927</t>
  </si>
  <si>
    <t>Составление акта границ раздела на теплосетях</t>
  </si>
  <si>
    <t>ИТОГО ПО ООО "УКЖКХ "Сервис-Центр":</t>
  </si>
  <si>
    <t>выполнения ремонта жилого фонда ООО "УКЖКХ "Сервис-Центр" в счет программы  УК на техническое обслуживание за февраль 2014 года.</t>
  </si>
  <si>
    <t>Контейнер-мусоросборник</t>
  </si>
  <si>
    <t>Ремонт купе 2-х пассажирских лифтов</t>
  </si>
  <si>
    <t>Ремонт пассажирского лифта № 06009</t>
  </si>
  <si>
    <t>ул.Гамарника,15,ул.Нагишкина,2,ул.Ленина,11</t>
  </si>
  <si>
    <t>Снос и омолаживание зеленых насаждений</t>
  </si>
  <si>
    <t>ул.Ким Ю Чена,9а</t>
  </si>
  <si>
    <t>Обследование технического состояния здания</t>
  </si>
  <si>
    <t>Аншлаг улицы</t>
  </si>
  <si>
    <t>выполнения ремонта жилого фонда ООО "УКЖКХ "Сервис-Центр" в счет программы  УК на техническое обслуживание за март 2014 года.</t>
  </si>
  <si>
    <t>Монтаж двери противопожарной металлической ДМП 01/60, люка противопожарного ЛМП 01/60</t>
  </si>
  <si>
    <t>ул.Ленинградская,25а</t>
  </si>
  <si>
    <t>ул.Ким Ю Чена,47</t>
  </si>
  <si>
    <t>ул.Ленина,7-8</t>
  </si>
  <si>
    <t>ул.Волочаевскаяя,122</t>
  </si>
  <si>
    <t>Установка светильников в подъездах 1-5, наружное освещение в 1,3,5пп.</t>
  </si>
  <si>
    <t>Очистка подвального помещения с вывозом мусора</t>
  </si>
  <si>
    <t>ул.Волочаевская,153,ул.Фрунзе,3,ул.Калинина,5,ул.Комсомольская,28,34,ул.Ленина,10,ул.Ким Ю Чена,9а</t>
  </si>
  <si>
    <t>Очистка территории от снега с помощью спецтехники</t>
  </si>
  <si>
    <t>ул.Волочаевская,131,ул.Фрунзе,34,ул.Гоголя,16</t>
  </si>
  <si>
    <t>Изготовление кадастровых паспортов на земельные участки</t>
  </si>
  <si>
    <t>выполнения ремонта жилого фонда ООО "УКЖКХ "Сервис-Центр" в счет программы  УК на техническое обслуживание за апрель 2014 года.</t>
  </si>
  <si>
    <t xml:space="preserve">Жилмассив </t>
  </si>
  <si>
    <t>Работы по сносу , обрезке и вывозу деревьев</t>
  </si>
  <si>
    <t>ул.Фрунзе,58а</t>
  </si>
  <si>
    <t>Проведение профилактических испытаний , электрических измерений электроустановок электрооборудования жилого дома</t>
  </si>
  <si>
    <t>ул.Ким Ю Чена,30</t>
  </si>
  <si>
    <t>ул.Калинина,12 п.1,2,3,4,5,6,7</t>
  </si>
  <si>
    <t xml:space="preserve">Прочистка и промывка стволов мусоропроводов , мусороприёмных клапанов и камер (бункеров) </t>
  </si>
  <si>
    <t>ул.Калинина,10 п. 1,2,3,4,5,6,7</t>
  </si>
  <si>
    <t>ул.Волочаевская,131     -1,2п-ды</t>
  </si>
  <si>
    <t>ул.Дзержинского,6  1,2,3,4,5 п</t>
  </si>
  <si>
    <t>ул.Дзержинского,8  2,3,5 п</t>
  </si>
  <si>
    <t>пер.Ростовский,7  1,2,3,4,5 п-ды</t>
  </si>
  <si>
    <t>пер.Ростовский,5 1,2,3,4 подъезд</t>
  </si>
  <si>
    <t>ул.Запарина,8  1,2,3,4 подъезды</t>
  </si>
  <si>
    <t>ул.Запарина,32 1,2,3,4,5,6 подъезд</t>
  </si>
  <si>
    <t>ул.Ким Ю Чена,9а   1,2,3,4,5подъезд</t>
  </si>
  <si>
    <t>ул.Дикопольцева,45   1,2,3 подъезд</t>
  </si>
  <si>
    <t>ул.Войкова,6   1,2,3,4,5,6,7 подъезды,</t>
  </si>
  <si>
    <t>ул.Калинина,5  1,2подъезд</t>
  </si>
  <si>
    <t>ул.Комсомольская,28  2,3,4 подъезд</t>
  </si>
  <si>
    <t>ул.Кооперативная,5   1,2,3,4 подъезд</t>
  </si>
  <si>
    <t>ул.Волочаевская,122  1,2,3,4,5 подъезд</t>
  </si>
  <si>
    <t>ул.Ким Ю Чена,43  1,2,3,4,5 подъезды</t>
  </si>
  <si>
    <t>ул.Ким Ю Чена,45а  1,2,3,4подъезд</t>
  </si>
  <si>
    <t xml:space="preserve">ул.Ленинградская,35 </t>
  </si>
  <si>
    <t>ул.Запарина,30кв13</t>
  </si>
  <si>
    <t>Ремонт межпанельных швов</t>
  </si>
  <si>
    <t>ул.Калинина,12 кв.240</t>
  </si>
  <si>
    <t>выполнения ремонта жилого фонда ООО "УКЖКХ "Сервис-Центр" в счет программы  УК на техническое обслуживание за май 2014 года.</t>
  </si>
  <si>
    <t>ул.Муравьева-Амурского,29</t>
  </si>
  <si>
    <t>Обследование квартиры №18</t>
  </si>
  <si>
    <t>ул.Гайдара,12 1подъезд</t>
  </si>
  <si>
    <t>ул.Дикопольцева,62   1,2,3,4подъезды</t>
  </si>
  <si>
    <t>ул.Петра Комарова,2    1,2подъезды</t>
  </si>
  <si>
    <t>ул.Некрасова,12   1,2,3,4подъезды</t>
  </si>
  <si>
    <t>ул.Фрунзе,34 ( 1,2,5,6 подъезды )</t>
  </si>
  <si>
    <t>ул.Ким Ю Чена,45а п.2</t>
  </si>
  <si>
    <t>Замена каната граничителя скорости пассажирского лифта</t>
  </si>
  <si>
    <t>ул.Калинина,12 кв 13,67</t>
  </si>
  <si>
    <t xml:space="preserve">Ремонт межпанельных швов  </t>
  </si>
  <si>
    <t>Ремонт межпанельных швов  кв.5,10,15,20,25,30,35,40,45,46,50,54,58,62</t>
  </si>
  <si>
    <t>Ремонт межпанельных швов  кв.245,249,253,257,261,269,273,277,281,202,206,214,218,222</t>
  </si>
  <si>
    <t>Ремонт межпанельных швов  кв.27,31</t>
  </si>
  <si>
    <t>выполнения ремонта жилого фонда ООО "УКЖКХ "Сервис-Центр" в счет программы  УК на техническое обслуживание за июнь 2014года.</t>
  </si>
  <si>
    <t>Ремонт межпанельных швов кв.70,73,112</t>
  </si>
  <si>
    <t>ул.Владивостокская,49,51,53</t>
  </si>
  <si>
    <t>Ремонт межпанельных швов кв.57,58,59,72</t>
  </si>
  <si>
    <t>ул.Лермонтва,18</t>
  </si>
  <si>
    <t>Замена каната ограничителя скорости   подъезд 2</t>
  </si>
  <si>
    <t>Ремонт пас.лифта п.3</t>
  </si>
  <si>
    <t>Ремонт пассажирского лифта п.5</t>
  </si>
  <si>
    <t>ул.Ленина,56а</t>
  </si>
  <si>
    <t>Замена светильников в кабине лифта</t>
  </si>
  <si>
    <t>Установка ОДПУ ХВС</t>
  </si>
  <si>
    <t>выполнения ремонта жилого фонда ООО "УКЖКХ "Сервис-Центр" в счет программы  УК на техническое обслуживание за июль 2014 года.</t>
  </si>
  <si>
    <t>ул.Волочаевская,131,ул.Муравьева-Амурского,50,ул.Калинина,80</t>
  </si>
  <si>
    <t>Предосавление копии документа</t>
  </si>
  <si>
    <t>ул.Волочаевская,122,163,ул.Запарина,30,ул.Ленина,11,ул.Лермонтова,18,ул.Комсомольская,28,ул.Калинина,5</t>
  </si>
  <si>
    <t>Смена светильников</t>
  </si>
  <si>
    <t>Ремонт ограждения контейнерной площадки</t>
  </si>
  <si>
    <t>Замена двигателя  главного привода на пассажирском лифте п.3</t>
  </si>
  <si>
    <t>Замена оконных блоков в помещении лифтерной</t>
  </si>
  <si>
    <t>Проведение профилактических испытаний,электрических измерений электроустановок электрооборудования жилого дома</t>
  </si>
  <si>
    <t>ул.Запарина,86</t>
  </si>
  <si>
    <t>Изготовление контейнерной площадки</t>
  </si>
  <si>
    <t>ул.Петра Комарова,5</t>
  </si>
  <si>
    <t>Строительно-техническое исследование помещения</t>
  </si>
  <si>
    <t>выполнения ремонта жилого фонда ООО "УКЖКХ "Сервис-Центр" в счет программы  УК на техническое обслуживание за август 2014 года.</t>
  </si>
  <si>
    <t>Изготовление справки на объект</t>
  </si>
  <si>
    <t>ул.Фрунзе,3,ул.Тургенева,80а</t>
  </si>
  <si>
    <t>Предоставление копии документа</t>
  </si>
  <si>
    <t>Ремонт межпанельных швов кв 66,134,139,152,155,164,167,176</t>
  </si>
  <si>
    <t>Ремонт межпанельных швов кв 34,60,97,146,147,150,188,204</t>
  </si>
  <si>
    <t>Ремонт межпанельных швов кв 49,53,57,61,65,66,69,70,74,78,81,82</t>
  </si>
  <si>
    <t>Ремонт межпанельных швов кв 10,9,13,17,21</t>
  </si>
  <si>
    <t>Ремонт межпанельных швов кв 174</t>
  </si>
  <si>
    <t>Установка дверей из аллюминиевого профиля 1п-д</t>
  </si>
  <si>
    <t>Анализ воды</t>
  </si>
  <si>
    <t>Закрытие ввода</t>
  </si>
  <si>
    <t>Дезинсекция ос</t>
  </si>
  <si>
    <t>Межевые работы</t>
  </si>
  <si>
    <t>Составление акта границы раздела на теплосетях</t>
  </si>
  <si>
    <t>Итого по МУП ГХ "Тепловые сети":</t>
  </si>
  <si>
    <t>выполнения ремонта жилого фонда ООО "УКЖКХ "Сервис-Центр" в счет программы  УК на техническое обслуживание за сентябрь 2014 года.</t>
  </si>
  <si>
    <t>Ремонт купе кабины лифта п.5</t>
  </si>
  <si>
    <t>Прочистка и промывка стволов мусоропроводов, мусороприемных клапанов и камер</t>
  </si>
  <si>
    <t>ул.Комсомольская,34 ( 1,2пп)</t>
  </si>
  <si>
    <t>ул.Ким Ю Чена,43 ( 1,2,3,4,5пп)</t>
  </si>
  <si>
    <t>ул.Дикопольцева,45 ( 1,2,3пп)</t>
  </si>
  <si>
    <t>ул.Ким Ю Чена,9а (1,2,3,4,5пп)</t>
  </si>
  <si>
    <t>ул.Калинина,5 ( 1,2 подъезд)</t>
  </si>
  <si>
    <t>ул.Дикопольцева,62 ( 1,2,3,4пп)</t>
  </si>
  <si>
    <t>ул.Войкова,6 ( 1,2,3,4,5,6,7пп)</t>
  </si>
  <si>
    <t>ул.Ким Ю Чена,47(1п)</t>
  </si>
  <si>
    <t>ул.Ким Ю Чена,45а( 2,3,4пп)</t>
  </si>
  <si>
    <t>ул.Комсомольская,28 (3,4,5пп)</t>
  </si>
  <si>
    <t>ул.Запарина,32 ( 1,2,3,4,5,6пп)</t>
  </si>
  <si>
    <t>ул.Запарина,8 ( 1,2,3,4пп)</t>
  </si>
  <si>
    <t>ул.Волочаевская,131(1,2пп)</t>
  </si>
  <si>
    <t>ул.Дзержинского,6 ( 1,3,4,5,6пп)</t>
  </si>
  <si>
    <t>ул.Панькова,31,21,24,20ул.Войкова,18,ул.Гайдара,12,ул.Тургенева,62,ул.Волочаевская,176,ул.Кооперативная,1,ул.Дикопольцева,64,74а</t>
  </si>
  <si>
    <t>Снос,омолаживание и санитарная обрезка деревьев</t>
  </si>
  <si>
    <t>ул.Фрунзе,14,ул.Калинина,5,ул.Ленина,,35,ул.Гамарника,80а,ул.Ленинградская,37,35,ул.Запарина,15,ул.Лермонтова,38,ул.Даниловского,14а,ул.Комсомольская,28,ул.Гайдара,12</t>
  </si>
  <si>
    <t>Устройство забора</t>
  </si>
  <si>
    <t>выполнения ремонта жилого фонда ООО "УКЖКХ "Сервис-Центр" в счет программы  УК на техническое обслуживание за октябрь 2014 года.</t>
  </si>
  <si>
    <t>Проведение профилактических испытаний,электрических измерений электроустановок электрооборудования жилых домов</t>
  </si>
  <si>
    <t>ул.Дикопольцева,64 п№2</t>
  </si>
  <si>
    <t>Ремонт пассажирского лифта</t>
  </si>
  <si>
    <t>ул.Калинина,10 п№5</t>
  </si>
  <si>
    <t>Ремонт лифта</t>
  </si>
  <si>
    <t>ул.Гайдара,12 п№3</t>
  </si>
  <si>
    <t>Ремонт купе кабины пассажирского лифта</t>
  </si>
  <si>
    <t>Вынос в натуру поворотных точек границ участка</t>
  </si>
  <si>
    <t xml:space="preserve">ул.Калинина,10 </t>
  </si>
  <si>
    <t>Вынос в натуру границы земельного участка</t>
  </si>
  <si>
    <t>ул.Волочаевская,122(1,2,3,4,5 пп)</t>
  </si>
  <si>
    <t>ул.Петра Комарова,2(1,2пп)</t>
  </si>
  <si>
    <t>ул.Дзержинского,8(2,3,5пп)</t>
  </si>
  <si>
    <t>ул.Некрасова,12(1,2,3,4пп)</t>
  </si>
  <si>
    <t>ул.Калинина,10(1,2,3,4,5,6,7пп)</t>
  </si>
  <si>
    <t>ул.Фрунзе,34(1,2,3,5пп)</t>
  </si>
  <si>
    <t>ул.Фрунзе,14(1,2,5,6пп)</t>
  </si>
  <si>
    <t>ул.Ленинградская,10(1,2,3,4пп)</t>
  </si>
  <si>
    <t>ул.Фрунзе,58а(1,2пп)</t>
  </si>
  <si>
    <t>пер.Ростовский,5(1,2,4пп)</t>
  </si>
  <si>
    <t>пер.Ростовский,5(3п)</t>
  </si>
  <si>
    <t>пер.Ростовский,7(1,2,3,4пп)</t>
  </si>
  <si>
    <t>выполнения ремонта жилого фонда ООО "УКЖКХ "Сервис-Центр" в счет программы  УК на техническое обслуживание за ноябрь 2014 года.</t>
  </si>
  <si>
    <t>28.11.2014г</t>
  </si>
  <si>
    <t>Проведение профилактических испытаний и электрических измерений электроустановок до 1000В</t>
  </si>
  <si>
    <t>Изготовление копии поэтажного плана объекта</t>
  </si>
  <si>
    <t>ул.Ким Ю Чена,43</t>
  </si>
  <si>
    <t>Выполнение ремонтных работ (демонтаж, перенос и установка   входных дверей 5п-д)</t>
  </si>
  <si>
    <t>Установка дверей и окон в МОП</t>
  </si>
  <si>
    <t>пер.Ростовский,7 , ул.Ленина,26,ул.Калинина,71,ул.Муравьева-Амурского,50,ул.Дзержинского,8,ул.Запарина,32,8,ул.Волочаевская,153</t>
  </si>
  <si>
    <t>ул.Фрунзе,3,ул.Ленина,22а,ул.Мухина,12,ул.Гамарника,80,86,ул.Дикопольцева,64,49,ул.Панькова,15,ул.Нагишкина,7,ул.Даниловского,16,ул.Дзержинского,8,6,Амурский бульвар,16,ул.Лермонтова,51,ул.Калинина,12,пер.Гражданский,5,ул.Запарина,59</t>
  </si>
  <si>
    <t>Ремонт купе лифта</t>
  </si>
  <si>
    <t>Аншлаг</t>
  </si>
  <si>
    <t>Топографо-геодезические работы(вынос точек )</t>
  </si>
  <si>
    <t>Главный инженер ООО "УКЖКХ"Сервис-Центр"                                                                                                Г.М.Разлатая.</t>
  </si>
  <si>
    <t>выполнения ремонта жилого фонда ООО "УКЖКХ "Сервис-Центр" в счет программы  УК на техническое обслуживание за декабрь 2014 года.</t>
  </si>
  <si>
    <t>31.12.2014г</t>
  </si>
  <si>
    <t>ул.Запарина,8,ул.Шеронова,63</t>
  </si>
  <si>
    <t>Изготовление справок о техническом состоянии объекта</t>
  </si>
  <si>
    <t>Установка доводчиков,дверей и окон</t>
  </si>
  <si>
    <t>Внутренняя отделка окон и дверей</t>
  </si>
  <si>
    <t xml:space="preserve">               РЕЕСТР </t>
  </si>
  <si>
    <t xml:space="preserve">             выполнения  ремонта жилого фонда ООО"УКЖКХ "Сервис-Центр" в счет аренды, возмещения доли эксплуатационных расходов</t>
  </si>
  <si>
    <t>за январь 2014 года.</t>
  </si>
  <si>
    <t>31.01.2014г</t>
  </si>
  <si>
    <t>ул.Панькова,22</t>
  </si>
  <si>
    <t>Ремонт кровли (двор-2-йп)</t>
  </si>
  <si>
    <t>Замена окон 1 подъезда</t>
  </si>
  <si>
    <t>Итого ро ООО"УКЖКХ"Сервис-Центр":</t>
  </si>
  <si>
    <t>за февраль 2014 года.</t>
  </si>
  <si>
    <t>Очистка территории от снега с помощъю спец.техники</t>
  </si>
  <si>
    <t>Ремонт подвального помещения</t>
  </si>
  <si>
    <t>Замена окон в МОП на пластиковые</t>
  </si>
  <si>
    <t>ул.Муравьева-Амурского,15</t>
  </si>
  <si>
    <t>Очистка кровли от снега</t>
  </si>
  <si>
    <t>ул.Муравьева-Амурского,50</t>
  </si>
  <si>
    <t>ул.Калинина,65а</t>
  </si>
  <si>
    <t>ул.Панькова,21</t>
  </si>
  <si>
    <t>за март 2014 года.</t>
  </si>
  <si>
    <t>ул.Даниловского,16,18г</t>
  </si>
  <si>
    <t>Очистка  территории от снега с помощъю спец.техники</t>
  </si>
  <si>
    <t>Ремонт входов в 2,3,4 подъезды ( штампнастил)</t>
  </si>
  <si>
    <t>ул.Ленина,63-8</t>
  </si>
  <si>
    <t>за апрель 2014 года.</t>
  </si>
  <si>
    <t>ул.Запарина,90</t>
  </si>
  <si>
    <t>Ремонт розливов ХВС,ГВС,отопления</t>
  </si>
  <si>
    <t>Устройство узла учета протребления холодного водоснабжения</t>
  </si>
  <si>
    <t>Замена деревянных оконных блоков на блоки из ПВХ в 1,2 подъездах</t>
  </si>
  <si>
    <t>ул.Муравьева-Амурского,31</t>
  </si>
  <si>
    <t>Ремонт цоколя (арка)</t>
  </si>
  <si>
    <t>Ремонт межпанельных швов кв. 5,39,77,149,200,240,281</t>
  </si>
  <si>
    <t>Ремонт межпанельных швов кв.242,246,250,254,258,262,266,270,274,278</t>
  </si>
  <si>
    <t>Смена деревянных оконных блоков на блоки их ПВХ в подъезде №4а</t>
  </si>
  <si>
    <t xml:space="preserve">             выполнения  ремонта жилого фонда ООО"УКЖКХ "Сервис-Центр" </t>
  </si>
  <si>
    <t>за апрель2014 года.</t>
  </si>
  <si>
    <t>за май 2014 года.</t>
  </si>
  <si>
    <t>Ремонт кровли-1п-д кв.13,14</t>
  </si>
  <si>
    <t>Ремонт входа во 2-ой подъезд</t>
  </si>
  <si>
    <t>Ремонт желобов ,отливов ,свесов на кровле</t>
  </si>
  <si>
    <t>Косметический ремонт подъезда ( черная лестница)</t>
  </si>
  <si>
    <t>Ремонт межпанельных швов кв№№ 178,182,190,193,201,206,213</t>
  </si>
  <si>
    <t>Очистка подвала</t>
  </si>
  <si>
    <t>ул.Дикопольцева,7 кв60</t>
  </si>
  <si>
    <t>Смена деревянных оконных блоков в МОП на  блоки из ПВХ ( 2-й п-д)</t>
  </si>
  <si>
    <t>Ремонт межпанельных швов  кв.10,154,158,162,166,170</t>
  </si>
  <si>
    <t>Установка тамбурных дверей(2,4пп)</t>
  </si>
  <si>
    <t>Ремонт системы                      отопления,розлива ХВС,ГВС</t>
  </si>
  <si>
    <t>за июнь 2014 года.</t>
  </si>
  <si>
    <t>Ремонт фасада и балконной плиты</t>
  </si>
  <si>
    <t>Установка ОДПУ  ГВС на базе счетчика расходомера КМ-4, ввод 7</t>
  </si>
  <si>
    <t>Установка ОДПУ  ГВС на базе счетчика расходомера КМ-4, ввод 6</t>
  </si>
  <si>
    <t>Установка ОДПУ  ГВС на базе счетчика расходомера КМ-4, ввод 5</t>
  </si>
  <si>
    <t>Установка ОДПУ  ГВС на базе счетчика расходомера КМ-4, ввод 4</t>
  </si>
  <si>
    <t>Установка ОДПУ  ГВС на базе счетчика расходомера КМ-4, ввод 3</t>
  </si>
  <si>
    <t>Установка ОДПУ  ГВС на базе счетчика расходомера КМ-4, ввод 2</t>
  </si>
  <si>
    <t>Установка ОДПУ  ГВС на базе счетчика расходомера КМ-4, ввод 1</t>
  </si>
  <si>
    <t>Ремонт кровли ГСК</t>
  </si>
  <si>
    <t>Изготовление и установка окна из ПВХ</t>
  </si>
  <si>
    <t>Огнезащита деревянных конструкций</t>
  </si>
  <si>
    <t>Ремонт подъездов</t>
  </si>
  <si>
    <t>Косметический ремонт подъезда №4</t>
  </si>
  <si>
    <t>Ремонт межпанельных швов кв.20,46,73,89,111,116</t>
  </si>
  <si>
    <t xml:space="preserve">Ремонт кровли </t>
  </si>
  <si>
    <t>Электромонтажные работы (подвал)</t>
  </si>
  <si>
    <t>Ремонт межпанельных швов кв.36,76,88,92</t>
  </si>
  <si>
    <t>ул.Ким Ю Чена,22</t>
  </si>
  <si>
    <t>Замена деревянных оконных блоков на блоки из ПВХ</t>
  </si>
  <si>
    <t>Замена стояка ГВС в магазине "Кухни" через перекрытие кв.67,подвал</t>
  </si>
  <si>
    <t>ул.Ленина,26,ул.Волочаевская,153,ул.Ким Ю Чена,9а,ул.Войкова,18,ул.Панькова,22, ул.Ленинградская,10,ул.Истомина,34,ул.Ленинградская,36,25а,ул.Дзержинского,38,ул.Калинина,5,ул.Комсомольская,28</t>
  </si>
  <si>
    <t>Снос и санитарная обрезка зеленых насаждений</t>
  </si>
  <si>
    <t>Ремонт полов 1 подъезда</t>
  </si>
  <si>
    <t>Замена светильников в п№1-4</t>
  </si>
  <si>
    <t>Косметический ремонт подъездов №1-4</t>
  </si>
  <si>
    <t>ул.Муравьева-Амурского,11</t>
  </si>
  <si>
    <t>Ремонт балконов кв13,34,41,42</t>
  </si>
  <si>
    <t>Ремонт деформационного шва</t>
  </si>
  <si>
    <t>Косметический ремонт подъезда №1</t>
  </si>
  <si>
    <t>Ремонт разводки отопления и ГВС</t>
  </si>
  <si>
    <t>ул.Ленина,56а кв 137</t>
  </si>
  <si>
    <t>Ремонт квартиры после затопления</t>
  </si>
  <si>
    <t>за июль 2014 года.</t>
  </si>
  <si>
    <t>ул.Мухина,12</t>
  </si>
  <si>
    <t>Ремонт полов коридора</t>
  </si>
  <si>
    <t>ул.Ленина,26</t>
  </si>
  <si>
    <t>Косметический ремонт подъезда №"</t>
  </si>
  <si>
    <t>Ремонт межпанельных швов кв.9,36</t>
  </si>
  <si>
    <t>Косметический ремонт подъезда№1</t>
  </si>
  <si>
    <t>Замена деревянных оконных блоков на блоки их ПВХ в подъездах</t>
  </si>
  <si>
    <t>за август 2014 года.</t>
  </si>
  <si>
    <t>Косметический ремонт поъездов №№1-4</t>
  </si>
  <si>
    <t>Смена деревянных оконных блоков на блоки из ПВХ</t>
  </si>
  <si>
    <t>Смена деревянных оконных блоков на блоки из ПВХ в 1,2 подъездах</t>
  </si>
  <si>
    <t>Ремонт межпанельных швов кв 161,169,177,185,190,198</t>
  </si>
  <si>
    <t>Ремонт межпанельных швов кв 29</t>
  </si>
  <si>
    <t xml:space="preserve">ул.Лермонтова,5 </t>
  </si>
  <si>
    <t>Ремонт межпанельных швов кв 15,16</t>
  </si>
  <si>
    <t>Монтаж видеонаблюдения в п.5</t>
  </si>
  <si>
    <t>Работы по огнезащитной обработке  деревянных конструкций стропильной системы</t>
  </si>
  <si>
    <t>Работы по огнезащитной обработке  деревянных конструкций хозяйственных кладовок ( 2,3подъезды)</t>
  </si>
  <si>
    <t>Ремонт асфальтобетонного покрытия</t>
  </si>
  <si>
    <t>Устройство козырька п№13</t>
  </si>
  <si>
    <t>Монтаж системы ограничения доступа в подъезде №13</t>
  </si>
  <si>
    <t>Замена оконных блоков на блоки из ПВХ во втором подъезде</t>
  </si>
  <si>
    <t>за сентябрь 2014 года.</t>
  </si>
  <si>
    <t>Ремонт розливов отопления,ГВС,канализации в помещении элеваторного узла</t>
  </si>
  <si>
    <t>Ремонт  козырьков</t>
  </si>
  <si>
    <t>Услуги промышленного альпинизма по ремонту водосточной системы</t>
  </si>
  <si>
    <t>Косметический ремонт подъездов №№1,2</t>
  </si>
  <si>
    <t>Установка тамбурных дверей  п.1,2,3</t>
  </si>
  <si>
    <t>ул.Калинина,90-3п-д</t>
  </si>
  <si>
    <t>Косметический ремонт подъезда №1,2</t>
  </si>
  <si>
    <t>Ремонт межпанельных швов кв.131,132,135</t>
  </si>
  <si>
    <t>Ремонт межпанельных швов кв.170,180,198,233</t>
  </si>
  <si>
    <t>Ремонт межпанельных швов кв.97,110,171,213,278</t>
  </si>
  <si>
    <t>Ремонт межпанельных швов кв.61,88</t>
  </si>
  <si>
    <t>Ремонт межпанельных швов кв.21,26,45,70</t>
  </si>
  <si>
    <t>Смена деревянных блоков на блоки из ПВХ</t>
  </si>
  <si>
    <t>Смена деревянных оконных блоков на блоки из ПВХ (2,5пп)</t>
  </si>
  <si>
    <t>Ремонт фасада при входе в подъезды и мусорокамеры</t>
  </si>
  <si>
    <t>Косметический ремонт подъезда№5</t>
  </si>
  <si>
    <t>Косметический ремонт п№2</t>
  </si>
  <si>
    <t>Косметический ремонт п№4</t>
  </si>
  <si>
    <t>Косметический ремонтп№№2,3</t>
  </si>
  <si>
    <t>Косметический ремонт п№№1,2</t>
  </si>
  <si>
    <t>ул.Фрунзе,34 кв 142</t>
  </si>
  <si>
    <t>Ремонт примыкания козырька балкона к стене</t>
  </si>
  <si>
    <t>ул.Запарина,32 кв 231</t>
  </si>
  <si>
    <t>ул.Калинина,12 кв 189</t>
  </si>
  <si>
    <t>Ремонт температурного шва</t>
  </si>
  <si>
    <t>Капитальный ремонт крылец и входных групп подъездов № 1-5</t>
  </si>
  <si>
    <t>Косметический ремонт подъездов</t>
  </si>
  <si>
    <t>Замена выпуска</t>
  </si>
  <si>
    <t xml:space="preserve">ул.Фрунзе,3 </t>
  </si>
  <si>
    <t>Смена деревянных оконных блоков на блоки их ПВХ  3п</t>
  </si>
  <si>
    <t>Смена деревянных оконных блоков на блоки их ПВХ  5п</t>
  </si>
  <si>
    <t>Смена деревянных оконных блоков на блоки их ПВХ  4п</t>
  </si>
  <si>
    <t>за октябрь 2014 года.</t>
  </si>
  <si>
    <t>ул.Ленина,50а</t>
  </si>
  <si>
    <t>Смена деревянных оконных блоков на блоки их ПВХ во 2,3пп</t>
  </si>
  <si>
    <t>Ремонт цоколя-облицовка</t>
  </si>
  <si>
    <t>Уборка подвального помещения</t>
  </si>
  <si>
    <t>Косметический ремонт подъездов № 3,4</t>
  </si>
  <si>
    <t>Косметический ремонт 2подъезда</t>
  </si>
  <si>
    <t>Косметический ремонт 2,3пп</t>
  </si>
  <si>
    <t>Ремонт фасада у входа в 5подъезд</t>
  </si>
  <si>
    <t>Косметический ремонт п№14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</si>
</sst>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8">
    <font>
      <sz val="10"/>
      <name val="Arial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9"/>
      <name val="Arial Cyr"/>
      <family val="0"/>
    </font>
    <font>
      <sz val="9"/>
      <name val="Arial"/>
      <family val="0"/>
    </font>
    <font>
      <sz val="10.5"/>
      <name val="Arial Cyr"/>
      <family val="0"/>
    </font>
    <font>
      <b/>
      <sz val="10.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2" fontId="4" fillId="33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5" fillId="33" borderId="13" xfId="0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6" fillId="33" borderId="0" xfId="0" applyFont="1" applyFill="1" applyAlignment="1">
      <alignment/>
    </xf>
    <xf numFmtId="180" fontId="0" fillId="0" borderId="15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180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2" fontId="4" fillId="33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9" fontId="5" fillId="33" borderId="28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2" fontId="5" fillId="33" borderId="11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9" fontId="4" fillId="33" borderId="28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9" fontId="4" fillId="33" borderId="0" xfId="0" applyNumberFormat="1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2" fontId="3" fillId="0" borderId="30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2" fontId="5" fillId="33" borderId="3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2" fontId="5" fillId="33" borderId="32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34" xfId="0" applyFont="1" applyFill="1" applyBorder="1" applyAlignment="1">
      <alignment horizontal="left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5" fillId="33" borderId="39" xfId="0" applyFont="1" applyFill="1" applyBorder="1" applyAlignment="1">
      <alignment horizontal="left"/>
    </xf>
    <xf numFmtId="0" fontId="5" fillId="33" borderId="40" xfId="0" applyFont="1" applyFill="1" applyBorder="1" applyAlignment="1">
      <alignment horizontal="left"/>
    </xf>
    <xf numFmtId="0" fontId="5" fillId="33" borderId="35" xfId="0" applyFont="1" applyFill="1" applyBorder="1" applyAlignment="1">
      <alignment/>
    </xf>
    <xf numFmtId="0" fontId="5" fillId="33" borderId="41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9" fontId="5" fillId="33" borderId="42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5" fillId="33" borderId="43" xfId="0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8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31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left"/>
    </xf>
    <xf numFmtId="9" fontId="4" fillId="33" borderId="10" xfId="0" applyNumberFormat="1" applyFont="1" applyFill="1" applyBorder="1" applyAlignment="1">
      <alignment horizontal="left"/>
    </xf>
    <xf numFmtId="0" fontId="5" fillId="33" borderId="43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2" fontId="3" fillId="0" borderId="10" xfId="52" applyNumberFormat="1" applyFont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2" fontId="2" fillId="0" borderId="10" xfId="52" applyNumberFormat="1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2" fontId="3" fillId="0" borderId="15" xfId="52" applyNumberFormat="1" applyFont="1" applyBorder="1" applyAlignment="1">
      <alignment horizontal="center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2" fontId="2" fillId="0" borderId="15" xfId="52" applyNumberFormat="1" applyFont="1" applyBorder="1" applyAlignment="1">
      <alignment horizontal="center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/>
    </xf>
    <xf numFmtId="0" fontId="10" fillId="0" borderId="10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center" vertical="center"/>
      <protection/>
    </xf>
    <xf numFmtId="2" fontId="10" fillId="0" borderId="10" xfId="52" applyNumberFormat="1" applyFont="1" applyFill="1" applyBorder="1" applyAlignment="1">
      <alignment horizontal="center"/>
      <protection/>
    </xf>
    <xf numFmtId="0" fontId="10" fillId="0" borderId="10" xfId="52" applyFont="1" applyFill="1" applyBorder="1" applyAlignment="1">
      <alignment horizontal="center"/>
      <protection/>
    </xf>
    <xf numFmtId="0" fontId="11" fillId="0" borderId="10" xfId="52" applyFont="1" applyFill="1" applyBorder="1" applyAlignment="1">
      <alignment horizontal="center"/>
      <protection/>
    </xf>
    <xf numFmtId="2" fontId="11" fillId="0" borderId="10" xfId="52" applyNumberFormat="1" applyFont="1" applyFill="1" applyBorder="1" applyAlignment="1">
      <alignment horizontal="center"/>
      <protection/>
    </xf>
    <xf numFmtId="0" fontId="10" fillId="0" borderId="15" xfId="52" applyFont="1" applyFill="1" applyBorder="1" applyAlignment="1">
      <alignment horizontal="center"/>
      <protection/>
    </xf>
    <xf numFmtId="2" fontId="10" fillId="0" borderId="15" xfId="52" applyNumberFormat="1" applyFont="1" applyFill="1" applyBorder="1" applyAlignment="1">
      <alignment horizontal="center"/>
      <protection/>
    </xf>
    <xf numFmtId="0" fontId="11" fillId="0" borderId="15" xfId="52" applyFont="1" applyFill="1" applyBorder="1" applyAlignment="1">
      <alignment horizontal="center"/>
      <protection/>
    </xf>
    <xf numFmtId="2" fontId="11" fillId="0" borderId="15" xfId="52" applyNumberFormat="1" applyFont="1" applyFill="1" applyBorder="1" applyAlignment="1">
      <alignment horizont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39" xfId="0" applyFont="1" applyFill="1" applyBorder="1" applyAlignment="1">
      <alignment/>
    </xf>
    <xf numFmtId="0" fontId="10" fillId="0" borderId="3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3" fillId="0" borderId="15" xfId="52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/>
      <protection/>
    </xf>
    <xf numFmtId="2" fontId="3" fillId="0" borderId="15" xfId="52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/>
      <protection/>
    </xf>
    <xf numFmtId="2" fontId="4" fillId="0" borderId="10" xfId="52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10" xfId="52" applyFont="1" applyFill="1" applyBorder="1" applyAlignment="1">
      <alignment horizontal="center" vertical="center"/>
      <protection/>
    </xf>
    <xf numFmtId="14" fontId="10" fillId="0" borderId="15" xfId="0" applyNumberFormat="1" applyFont="1" applyFill="1" applyBorder="1" applyAlignment="1">
      <alignment horizontal="center" vertical="center"/>
    </xf>
    <xf numFmtId="14" fontId="11" fillId="0" borderId="15" xfId="52" applyNumberFormat="1" applyFont="1" applyFill="1" applyBorder="1" applyAlignment="1">
      <alignment horizontal="center" vertical="center"/>
      <protection/>
    </xf>
    <xf numFmtId="1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center"/>
      <protection/>
    </xf>
    <xf numFmtId="0" fontId="4" fillId="0" borderId="0" xfId="52" applyFill="1" applyAlignment="1">
      <alignment horizontal="left"/>
      <protection/>
    </xf>
    <xf numFmtId="0" fontId="4" fillId="0" borderId="0" xfId="52" applyFill="1" applyAlignment="1">
      <alignment horizontal="right"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2" fillId="0" borderId="0" xfId="52" applyFont="1" applyFill="1" applyAlignment="1">
      <alignment/>
      <protection/>
    </xf>
    <xf numFmtId="0" fontId="3" fillId="0" borderId="0" xfId="52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3" fillId="0" borderId="11" xfId="52" applyFont="1" applyFill="1" applyBorder="1">
      <alignment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39" xfId="52" applyFont="1" applyFill="1" applyBorder="1">
      <alignment/>
      <protection/>
    </xf>
    <xf numFmtId="0" fontId="3" fillId="0" borderId="39" xfId="52" applyFont="1" applyFill="1" applyBorder="1" applyAlignment="1">
      <alignment horizontal="center"/>
      <protection/>
    </xf>
    <xf numFmtId="0" fontId="3" fillId="0" borderId="45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>
      <alignment/>
      <protection/>
    </xf>
    <xf numFmtId="0" fontId="3" fillId="0" borderId="15" xfId="52" applyFont="1" applyFill="1" applyBorder="1" applyAlignment="1">
      <alignment horizontal="center"/>
      <protection/>
    </xf>
    <xf numFmtId="14" fontId="3" fillId="0" borderId="15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2" fontId="3" fillId="0" borderId="0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2" fontId="2" fillId="0" borderId="10" xfId="52" applyNumberFormat="1" applyFont="1" applyFill="1" applyBorder="1" applyAlignment="1">
      <alignment horizontal="center" vertical="center"/>
      <protection/>
    </xf>
    <xf numFmtId="2" fontId="2" fillId="0" borderId="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2" fontId="3" fillId="0" borderId="0" xfId="52" applyNumberFormat="1" applyFont="1" applyBorder="1" applyAlignment="1">
      <alignment horizontal="center"/>
      <protection/>
    </xf>
    <xf numFmtId="0" fontId="3" fillId="0" borderId="20" xfId="52" applyFont="1" applyBorder="1" applyAlignment="1">
      <alignment horizontal="center" vertical="center"/>
      <protection/>
    </xf>
    <xf numFmtId="0" fontId="3" fillId="0" borderId="46" xfId="52" applyFont="1" applyBorder="1" applyAlignment="1">
      <alignment horizontal="center"/>
      <protection/>
    </xf>
    <xf numFmtId="2" fontId="2" fillId="0" borderId="0" xfId="52" applyNumberFormat="1" applyFont="1" applyBorder="1" applyAlignment="1">
      <alignment horizontal="center"/>
      <protection/>
    </xf>
    <xf numFmtId="0" fontId="3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>
      <alignment/>
      <protection/>
    </xf>
    <xf numFmtId="2" fontId="3" fillId="0" borderId="15" xfId="52" applyNumberFormat="1" applyFont="1" applyFill="1" applyBorder="1" applyAlignment="1">
      <alignment horizontal="center" vertical="center"/>
      <protection/>
    </xf>
    <xf numFmtId="2" fontId="2" fillId="0" borderId="15" xfId="52" applyNumberFormat="1" applyFont="1" applyFill="1" applyBorder="1" applyAlignment="1">
      <alignment horizontal="center" vertical="center"/>
      <protection/>
    </xf>
    <xf numFmtId="2" fontId="2" fillId="0" borderId="10" xfId="52" applyNumberFormat="1" applyFont="1" applyFill="1" applyBorder="1" applyAlignment="1">
      <alignment horizontal="center"/>
      <protection/>
    </xf>
    <xf numFmtId="0" fontId="3" fillId="0" borderId="10" xfId="52" applyFont="1" applyFill="1" applyBorder="1">
      <alignment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2" fontId="2" fillId="0" borderId="0" xfId="52" applyNumberFormat="1" applyFont="1" applyFill="1" applyBorder="1" applyAlignment="1">
      <alignment horizont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/>
      <protection/>
    </xf>
    <xf numFmtId="0" fontId="2" fillId="0" borderId="46" xfId="52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39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46" xfId="52" applyFont="1" applyFill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 wrapText="1"/>
      <protection/>
    </xf>
    <xf numFmtId="0" fontId="2" fillId="0" borderId="46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0"/>
  <sheetViews>
    <sheetView zoomScalePageLayoutView="0" workbookViewId="0" topLeftCell="A1">
      <selection activeCell="D106" sqref="D106"/>
    </sheetView>
  </sheetViews>
  <sheetFormatPr defaultColWidth="0" defaultRowHeight="12.75"/>
  <cols>
    <col min="1" max="1" width="3.7109375" style="0" customWidth="1"/>
    <col min="2" max="2" width="26.7109375" style="39" customWidth="1"/>
    <col min="3" max="3" width="35.8515625" style="39" customWidth="1"/>
    <col min="4" max="4" width="23.00390625" style="0" customWidth="1"/>
    <col min="5" max="6" width="9.140625" style="0" customWidth="1"/>
    <col min="7" max="16384" width="0" style="0" hidden="1" customWidth="1"/>
  </cols>
  <sheetData>
    <row r="2" spans="1:4" ht="15.75">
      <c r="A2" s="360" t="s">
        <v>34</v>
      </c>
      <c r="B2" s="360"/>
      <c r="C2" s="360"/>
      <c r="D2" s="360"/>
    </row>
    <row r="3" spans="1:4" ht="12.75">
      <c r="A3" s="361" t="s">
        <v>7</v>
      </c>
      <c r="B3" s="361"/>
      <c r="C3" s="361"/>
      <c r="D3" s="361"/>
    </row>
    <row r="4" spans="1:4" ht="12.75">
      <c r="A4" s="361"/>
      <c r="B4" s="361"/>
      <c r="C4" s="361"/>
      <c r="D4" s="361"/>
    </row>
    <row r="5" spans="1:4" ht="15" thickBot="1">
      <c r="A5" s="362" t="s">
        <v>132</v>
      </c>
      <c r="B5" s="362"/>
      <c r="C5" s="362"/>
      <c r="D5" s="362"/>
    </row>
    <row r="6" spans="1:4" ht="12.75">
      <c r="A6" s="375" t="s">
        <v>23</v>
      </c>
      <c r="B6" s="371" t="s">
        <v>24</v>
      </c>
      <c r="C6" s="371" t="s">
        <v>25</v>
      </c>
      <c r="D6" s="378" t="s">
        <v>26</v>
      </c>
    </row>
    <row r="7" spans="1:4" ht="13.5" thickBot="1">
      <c r="A7" s="376"/>
      <c r="B7" s="377"/>
      <c r="C7" s="377"/>
      <c r="D7" s="379"/>
    </row>
    <row r="8" spans="1:4" ht="13.5" thickBot="1">
      <c r="A8" s="40">
        <v>1</v>
      </c>
      <c r="B8" s="41">
        <v>2</v>
      </c>
      <c r="C8" s="41">
        <v>3</v>
      </c>
      <c r="D8" s="42">
        <v>4</v>
      </c>
    </row>
    <row r="9" spans="1:4" ht="12.75">
      <c r="A9" s="27">
        <v>1</v>
      </c>
      <c r="B9" s="28" t="s">
        <v>128</v>
      </c>
      <c r="C9" s="28" t="s">
        <v>28</v>
      </c>
      <c r="D9" s="33">
        <v>100121</v>
      </c>
    </row>
    <row r="10" spans="1:4" ht="12.75">
      <c r="A10" s="1">
        <v>2</v>
      </c>
      <c r="B10" s="6" t="s">
        <v>145</v>
      </c>
      <c r="C10" s="6" t="s">
        <v>39</v>
      </c>
      <c r="D10" s="4">
        <v>194214</v>
      </c>
    </row>
    <row r="11" spans="1:4" ht="12.75">
      <c r="A11" s="1">
        <v>3</v>
      </c>
      <c r="B11" s="6" t="s">
        <v>8</v>
      </c>
      <c r="C11" s="6" t="s">
        <v>9</v>
      </c>
      <c r="D11" s="4">
        <v>152288</v>
      </c>
    </row>
    <row r="12" spans="1:4" ht="12.75">
      <c r="A12" s="1">
        <v>4</v>
      </c>
      <c r="B12" s="6" t="s">
        <v>241</v>
      </c>
      <c r="C12" s="11" t="s">
        <v>39</v>
      </c>
      <c r="D12" s="4">
        <v>22319</v>
      </c>
    </row>
    <row r="13" spans="1:4" ht="12.75">
      <c r="A13" s="1">
        <v>5</v>
      </c>
      <c r="B13" s="6" t="s">
        <v>197</v>
      </c>
      <c r="C13" s="11" t="s">
        <v>18</v>
      </c>
      <c r="D13" s="4">
        <v>19390</v>
      </c>
    </row>
    <row r="14" spans="1:4" ht="12.75">
      <c r="A14" s="1">
        <v>6</v>
      </c>
      <c r="B14" s="6" t="s">
        <v>180</v>
      </c>
      <c r="C14" s="11" t="s">
        <v>39</v>
      </c>
      <c r="D14" s="4">
        <v>64867</v>
      </c>
    </row>
    <row r="15" spans="1:4" ht="12.75">
      <c r="A15" s="1">
        <v>7</v>
      </c>
      <c r="B15" s="6" t="s">
        <v>68</v>
      </c>
      <c r="C15" s="6" t="s">
        <v>69</v>
      </c>
      <c r="D15" s="4">
        <v>161693</v>
      </c>
    </row>
    <row r="16" spans="1:4" ht="12.75">
      <c r="A16" s="1">
        <v>8</v>
      </c>
      <c r="B16" s="6" t="s">
        <v>68</v>
      </c>
      <c r="C16" s="6" t="s">
        <v>10</v>
      </c>
      <c r="D16" s="4">
        <v>73812</v>
      </c>
    </row>
    <row r="17" spans="1:4" ht="12.75">
      <c r="A17" s="1">
        <v>9</v>
      </c>
      <c r="B17" s="6" t="s">
        <v>215</v>
      </c>
      <c r="C17" s="6" t="s">
        <v>53</v>
      </c>
      <c r="D17" s="4">
        <v>189870</v>
      </c>
    </row>
    <row r="18" spans="1:4" ht="12.75">
      <c r="A18" s="1">
        <v>10</v>
      </c>
      <c r="B18" s="6" t="s">
        <v>144</v>
      </c>
      <c r="C18" s="6" t="s">
        <v>237</v>
      </c>
      <c r="D18" s="4">
        <v>290256</v>
      </c>
    </row>
    <row r="19" spans="1:4" ht="12.75">
      <c r="A19" s="1">
        <v>11</v>
      </c>
      <c r="B19" s="6" t="s">
        <v>175</v>
      </c>
      <c r="C19" s="6" t="s">
        <v>237</v>
      </c>
      <c r="D19" s="4">
        <v>232000</v>
      </c>
    </row>
    <row r="20" spans="1:4" ht="26.25" thickBot="1">
      <c r="A20" s="29">
        <v>12</v>
      </c>
      <c r="B20" s="30" t="s">
        <v>83</v>
      </c>
      <c r="C20" s="31" t="s">
        <v>11</v>
      </c>
      <c r="D20" s="34">
        <v>60029</v>
      </c>
    </row>
    <row r="21" spans="1:4" ht="13.5" thickBot="1">
      <c r="A21" s="18"/>
      <c r="B21" s="36" t="s">
        <v>29</v>
      </c>
      <c r="C21" s="36"/>
      <c r="D21" s="35">
        <f>SUM(D9:D20)</f>
        <v>1560859</v>
      </c>
    </row>
    <row r="22" spans="1:4" ht="12.75">
      <c r="A22" s="7"/>
      <c r="B22" s="43"/>
      <c r="C22" s="43"/>
      <c r="D22" s="9"/>
    </row>
    <row r="24" spans="1:4" ht="15.75">
      <c r="A24" s="360" t="s">
        <v>34</v>
      </c>
      <c r="B24" s="360"/>
      <c r="C24" s="360"/>
      <c r="D24" s="360"/>
    </row>
    <row r="25" spans="1:4" ht="12.75">
      <c r="A25" s="361" t="s">
        <v>12</v>
      </c>
      <c r="B25" s="361"/>
      <c r="C25" s="361"/>
      <c r="D25" s="361"/>
    </row>
    <row r="26" spans="1:4" ht="12.75">
      <c r="A26" s="361"/>
      <c r="B26" s="361"/>
      <c r="C26" s="361"/>
      <c r="D26" s="361"/>
    </row>
    <row r="27" spans="1:4" ht="15" thickBot="1">
      <c r="A27" s="362" t="s">
        <v>132</v>
      </c>
      <c r="B27" s="362"/>
      <c r="C27" s="362"/>
      <c r="D27" s="362"/>
    </row>
    <row r="28" spans="1:4" ht="12.75">
      <c r="A28" s="369" t="s">
        <v>23</v>
      </c>
      <c r="B28" s="371" t="s">
        <v>24</v>
      </c>
      <c r="C28" s="371" t="s">
        <v>25</v>
      </c>
      <c r="D28" s="373" t="s">
        <v>26</v>
      </c>
    </row>
    <row r="29" spans="1:4" ht="13.5" thickBot="1">
      <c r="A29" s="370"/>
      <c r="B29" s="372"/>
      <c r="C29" s="372"/>
      <c r="D29" s="374"/>
    </row>
    <row r="30" spans="1:4" ht="13.5" thickBot="1">
      <c r="A30" s="44">
        <v>1</v>
      </c>
      <c r="B30" s="45">
        <v>2</v>
      </c>
      <c r="C30" s="45">
        <v>3</v>
      </c>
      <c r="D30" s="46">
        <v>4</v>
      </c>
    </row>
    <row r="31" spans="1:4" ht="12.75">
      <c r="A31" s="27">
        <v>1</v>
      </c>
      <c r="B31" s="28" t="s">
        <v>234</v>
      </c>
      <c r="C31" s="28" t="s">
        <v>43</v>
      </c>
      <c r="D31" s="33">
        <v>38821</v>
      </c>
    </row>
    <row r="32" spans="1:4" ht="12.75">
      <c r="A32" s="1">
        <v>2</v>
      </c>
      <c r="B32" s="6" t="s">
        <v>163</v>
      </c>
      <c r="C32" s="11" t="s">
        <v>98</v>
      </c>
      <c r="D32" s="4">
        <v>159002</v>
      </c>
    </row>
    <row r="33" spans="1:4" ht="12.75">
      <c r="A33" s="1">
        <v>3</v>
      </c>
      <c r="B33" s="6" t="s">
        <v>191</v>
      </c>
      <c r="C33" s="6" t="s">
        <v>53</v>
      </c>
      <c r="D33" s="4">
        <v>168762</v>
      </c>
    </row>
    <row r="34" spans="1:4" ht="13.5" thickBot="1">
      <c r="A34" s="29">
        <v>4</v>
      </c>
      <c r="B34" s="30" t="s">
        <v>83</v>
      </c>
      <c r="C34" s="30" t="s">
        <v>13</v>
      </c>
      <c r="D34" s="34">
        <v>42094.14</v>
      </c>
    </row>
    <row r="35" spans="1:4" ht="13.5" thickBot="1">
      <c r="A35" s="18"/>
      <c r="B35" s="36" t="s">
        <v>29</v>
      </c>
      <c r="C35" s="36"/>
      <c r="D35" s="35">
        <f>SUM(D31:D34)</f>
        <v>408679.14</v>
      </c>
    </row>
    <row r="36" spans="1:4" ht="12.75">
      <c r="A36" s="7"/>
      <c r="B36" s="43"/>
      <c r="C36" s="43"/>
      <c r="D36" s="9"/>
    </row>
    <row r="38" spans="1:4" ht="15.75">
      <c r="A38" s="360" t="s">
        <v>34</v>
      </c>
      <c r="B38" s="360"/>
      <c r="C38" s="360"/>
      <c r="D38" s="360"/>
    </row>
    <row r="39" spans="1:4" ht="12.75">
      <c r="A39" s="361" t="s">
        <v>14</v>
      </c>
      <c r="B39" s="361"/>
      <c r="C39" s="361"/>
      <c r="D39" s="361"/>
    </row>
    <row r="40" spans="1:4" ht="12.75">
      <c r="A40" s="361"/>
      <c r="B40" s="361"/>
      <c r="C40" s="361"/>
      <c r="D40" s="361"/>
    </row>
    <row r="41" spans="1:4" ht="15" thickBot="1">
      <c r="A41" s="362" t="s">
        <v>132</v>
      </c>
      <c r="B41" s="362"/>
      <c r="C41" s="362"/>
      <c r="D41" s="362"/>
    </row>
    <row r="42" spans="1:4" ht="12.75">
      <c r="A42" s="369" t="s">
        <v>23</v>
      </c>
      <c r="B42" s="371" t="s">
        <v>24</v>
      </c>
      <c r="C42" s="371" t="s">
        <v>25</v>
      </c>
      <c r="D42" s="373" t="s">
        <v>26</v>
      </c>
    </row>
    <row r="43" spans="1:4" ht="13.5" thickBot="1">
      <c r="A43" s="370"/>
      <c r="B43" s="372"/>
      <c r="C43" s="372"/>
      <c r="D43" s="374"/>
    </row>
    <row r="44" spans="1:4" ht="13.5" thickBot="1">
      <c r="A44" s="40">
        <v>1</v>
      </c>
      <c r="B44" s="41">
        <v>2</v>
      </c>
      <c r="C44" s="41">
        <v>3</v>
      </c>
      <c r="D44" s="42">
        <v>4</v>
      </c>
    </row>
    <row r="45" spans="1:4" ht="12.75">
      <c r="A45" s="27">
        <v>1</v>
      </c>
      <c r="B45" s="28" t="s">
        <v>15</v>
      </c>
      <c r="C45" s="28" t="s">
        <v>16</v>
      </c>
      <c r="D45" s="33">
        <v>54350</v>
      </c>
    </row>
    <row r="46" spans="1:4" ht="13.5" thickBot="1">
      <c r="A46" s="29">
        <v>2</v>
      </c>
      <c r="B46" s="30" t="s">
        <v>17</v>
      </c>
      <c r="C46" s="30" t="s">
        <v>39</v>
      </c>
      <c r="D46" s="34">
        <v>127216</v>
      </c>
    </row>
    <row r="47" spans="1:4" ht="13.5" thickBot="1">
      <c r="A47" s="18"/>
      <c r="B47" s="36" t="s">
        <v>29</v>
      </c>
      <c r="C47" s="36"/>
      <c r="D47" s="35">
        <f>SUM(D45:D46)</f>
        <v>181566</v>
      </c>
    </row>
    <row r="48" spans="1:4" ht="12.75">
      <c r="A48" s="7"/>
      <c r="B48" s="43"/>
      <c r="C48" s="43"/>
      <c r="D48" s="9"/>
    </row>
    <row r="51" spans="1:4" ht="15.75">
      <c r="A51" s="360" t="s">
        <v>34</v>
      </c>
      <c r="B51" s="360"/>
      <c r="C51" s="360"/>
      <c r="D51" s="360"/>
    </row>
    <row r="52" spans="1:4" ht="12.75">
      <c r="A52" s="361" t="s">
        <v>256</v>
      </c>
      <c r="B52" s="361"/>
      <c r="C52" s="361"/>
      <c r="D52" s="361"/>
    </row>
    <row r="53" spans="1:4" ht="12.75">
      <c r="A53" s="361"/>
      <c r="B53" s="361"/>
      <c r="C53" s="361"/>
      <c r="D53" s="361"/>
    </row>
    <row r="54" spans="1:4" ht="15" thickBot="1">
      <c r="A54" s="362" t="s">
        <v>132</v>
      </c>
      <c r="B54" s="362"/>
      <c r="C54" s="362"/>
      <c r="D54" s="362"/>
    </row>
    <row r="55" spans="1:4" ht="12.75">
      <c r="A55" s="369" t="s">
        <v>23</v>
      </c>
      <c r="B55" s="371" t="s">
        <v>24</v>
      </c>
      <c r="C55" s="371" t="s">
        <v>25</v>
      </c>
      <c r="D55" s="373" t="s">
        <v>26</v>
      </c>
    </row>
    <row r="56" spans="1:4" ht="13.5" thickBot="1">
      <c r="A56" s="370"/>
      <c r="B56" s="372"/>
      <c r="C56" s="372"/>
      <c r="D56" s="374"/>
    </row>
    <row r="57" spans="1:4" ht="13.5" thickBot="1">
      <c r="A57" s="40">
        <v>1</v>
      </c>
      <c r="B57" s="41">
        <v>2</v>
      </c>
      <c r="C57" s="41">
        <v>3</v>
      </c>
      <c r="D57" s="42">
        <v>4</v>
      </c>
    </row>
    <row r="58" spans="1:4" ht="12.75">
      <c r="A58" s="27">
        <v>1</v>
      </c>
      <c r="B58" s="28" t="s">
        <v>186</v>
      </c>
      <c r="C58" s="28" t="s">
        <v>39</v>
      </c>
      <c r="D58" s="33">
        <v>21252</v>
      </c>
    </row>
    <row r="59" spans="1:4" ht="12.75">
      <c r="A59" s="1">
        <v>2</v>
      </c>
      <c r="B59" s="6" t="s">
        <v>257</v>
      </c>
      <c r="C59" s="6" t="s">
        <v>28</v>
      </c>
      <c r="D59" s="4">
        <v>179837</v>
      </c>
    </row>
    <row r="60" spans="1:4" ht="51.75" thickBot="1">
      <c r="A60" s="29">
        <v>3</v>
      </c>
      <c r="B60" s="31" t="s">
        <v>258</v>
      </c>
      <c r="C60" s="30" t="s">
        <v>53</v>
      </c>
      <c r="D60" s="34">
        <v>234883</v>
      </c>
    </row>
    <row r="61" spans="1:4" ht="13.5" thickBot="1">
      <c r="A61" s="18"/>
      <c r="B61" s="36" t="s">
        <v>29</v>
      </c>
      <c r="C61" s="36"/>
      <c r="D61" s="35">
        <f>SUM(D58:D60)</f>
        <v>435972</v>
      </c>
    </row>
    <row r="62" spans="1:4" ht="12.75">
      <c r="A62" s="7"/>
      <c r="B62" s="43"/>
      <c r="C62" s="43"/>
      <c r="D62" s="9"/>
    </row>
    <row r="64" spans="1:4" ht="15.75">
      <c r="A64" s="360" t="s">
        <v>34</v>
      </c>
      <c r="B64" s="360"/>
      <c r="C64" s="360"/>
      <c r="D64" s="360"/>
    </row>
    <row r="65" spans="1:4" ht="12.75">
      <c r="A65" s="361" t="s">
        <v>259</v>
      </c>
      <c r="B65" s="361"/>
      <c r="C65" s="361"/>
      <c r="D65" s="361"/>
    </row>
    <row r="66" spans="1:4" ht="12.75">
      <c r="A66" s="361"/>
      <c r="B66" s="361"/>
      <c r="C66" s="361"/>
      <c r="D66" s="361"/>
    </row>
    <row r="67" spans="1:4" ht="15" thickBot="1">
      <c r="A67" s="362" t="s">
        <v>132</v>
      </c>
      <c r="B67" s="362"/>
      <c r="C67" s="362"/>
      <c r="D67" s="362"/>
    </row>
    <row r="68" spans="1:4" ht="12.75">
      <c r="A68" s="369" t="s">
        <v>23</v>
      </c>
      <c r="B68" s="371" t="s">
        <v>24</v>
      </c>
      <c r="C68" s="371" t="s">
        <v>25</v>
      </c>
      <c r="D68" s="373" t="s">
        <v>26</v>
      </c>
    </row>
    <row r="69" spans="1:4" ht="13.5" thickBot="1">
      <c r="A69" s="370"/>
      <c r="B69" s="372"/>
      <c r="C69" s="372"/>
      <c r="D69" s="374"/>
    </row>
    <row r="70" spans="1:4" ht="13.5" thickBot="1">
      <c r="A70" s="44">
        <v>1</v>
      </c>
      <c r="B70" s="45">
        <v>2</v>
      </c>
      <c r="C70" s="45">
        <v>3</v>
      </c>
      <c r="D70" s="46">
        <v>4</v>
      </c>
    </row>
    <row r="71" spans="1:4" ht="12.75">
      <c r="A71" s="27">
        <v>1</v>
      </c>
      <c r="B71" s="28" t="s">
        <v>187</v>
      </c>
      <c r="C71" s="28" t="s">
        <v>9</v>
      </c>
      <c r="D71" s="33">
        <v>39529</v>
      </c>
    </row>
    <row r="72" spans="1:4" ht="12.75">
      <c r="A72" s="1">
        <v>2</v>
      </c>
      <c r="B72" s="6" t="s">
        <v>216</v>
      </c>
      <c r="C72" s="6" t="s">
        <v>28</v>
      </c>
      <c r="D72" s="4">
        <v>50945</v>
      </c>
    </row>
    <row r="73" spans="1:4" ht="13.5" thickBot="1">
      <c r="A73" s="29">
        <v>3</v>
      </c>
      <c r="B73" s="30" t="s">
        <v>260</v>
      </c>
      <c r="C73" s="30" t="s">
        <v>98</v>
      </c>
      <c r="D73" s="34">
        <v>35220</v>
      </c>
    </row>
    <row r="74" spans="1:4" ht="13.5" thickBot="1">
      <c r="A74" s="18"/>
      <c r="B74" s="36" t="s">
        <v>29</v>
      </c>
      <c r="C74" s="36"/>
      <c r="D74" s="35">
        <f>SUM(D71:D73)</f>
        <v>125694</v>
      </c>
    </row>
    <row r="75" spans="1:4" ht="12.75">
      <c r="A75" s="7"/>
      <c r="B75" s="43"/>
      <c r="C75" s="43"/>
      <c r="D75" s="9"/>
    </row>
    <row r="77" spans="1:4" ht="15.75">
      <c r="A77" s="360" t="s">
        <v>34</v>
      </c>
      <c r="B77" s="360"/>
      <c r="C77" s="360"/>
      <c r="D77" s="360"/>
    </row>
    <row r="78" spans="1:4" ht="12.75">
      <c r="A78" s="361" t="s">
        <v>261</v>
      </c>
      <c r="B78" s="361"/>
      <c r="C78" s="361"/>
      <c r="D78" s="361"/>
    </row>
    <row r="79" spans="1:4" ht="12.75">
      <c r="A79" s="361"/>
      <c r="B79" s="361"/>
      <c r="C79" s="361"/>
      <c r="D79" s="361"/>
    </row>
    <row r="80" spans="1:4" ht="15" thickBot="1">
      <c r="A80" s="362" t="s">
        <v>132</v>
      </c>
      <c r="B80" s="362"/>
      <c r="C80" s="362"/>
      <c r="D80" s="362"/>
    </row>
    <row r="81" spans="1:4" ht="12.75">
      <c r="A81" s="369" t="s">
        <v>23</v>
      </c>
      <c r="B81" s="371" t="s">
        <v>24</v>
      </c>
      <c r="C81" s="371" t="s">
        <v>25</v>
      </c>
      <c r="D81" s="373" t="s">
        <v>26</v>
      </c>
    </row>
    <row r="82" spans="1:4" ht="13.5" thickBot="1">
      <c r="A82" s="370"/>
      <c r="B82" s="372"/>
      <c r="C82" s="372"/>
      <c r="D82" s="374"/>
    </row>
    <row r="83" spans="1:4" ht="13.5" thickBot="1">
      <c r="A83" s="44">
        <v>1</v>
      </c>
      <c r="B83" s="45">
        <v>2</v>
      </c>
      <c r="C83" s="45">
        <v>3</v>
      </c>
      <c r="D83" s="46">
        <v>4</v>
      </c>
    </row>
    <row r="84" spans="1:4" ht="12.75">
      <c r="A84" s="27">
        <v>1</v>
      </c>
      <c r="B84" s="28" t="s">
        <v>116</v>
      </c>
      <c r="C84" s="28" t="s">
        <v>189</v>
      </c>
      <c r="D84" s="33">
        <v>54298</v>
      </c>
    </row>
    <row r="85" spans="1:4" ht="12.75">
      <c r="A85" s="1">
        <v>2</v>
      </c>
      <c r="B85" s="6" t="s">
        <v>223</v>
      </c>
      <c r="C85" s="6" t="s">
        <v>39</v>
      </c>
      <c r="D85" s="4">
        <v>63495</v>
      </c>
    </row>
    <row r="86" spans="1:4" ht="12.75">
      <c r="A86" s="1">
        <v>3</v>
      </c>
      <c r="B86" s="6" t="s">
        <v>262</v>
      </c>
      <c r="C86" s="6" t="s">
        <v>263</v>
      </c>
      <c r="D86" s="4">
        <v>98328</v>
      </c>
    </row>
    <row r="87" spans="1:4" ht="13.5" thickBot="1">
      <c r="A87" s="29">
        <v>4</v>
      </c>
      <c r="B87" s="30" t="s">
        <v>212</v>
      </c>
      <c r="C87" s="30" t="s">
        <v>264</v>
      </c>
      <c r="D87" s="34">
        <v>700507</v>
      </c>
    </row>
    <row r="88" spans="1:4" ht="13.5" thickBot="1">
      <c r="A88" s="18"/>
      <c r="B88" s="36" t="s">
        <v>29</v>
      </c>
      <c r="C88" s="36"/>
      <c r="D88" s="35">
        <f>SUM(D84:D87)</f>
        <v>916628</v>
      </c>
    </row>
    <row r="89" spans="1:4" ht="12.75">
      <c r="A89" s="7"/>
      <c r="B89" s="43"/>
      <c r="C89" s="43"/>
      <c r="D89" s="9"/>
    </row>
    <row r="92" spans="1:5" ht="15.75">
      <c r="A92" s="360" t="s">
        <v>34</v>
      </c>
      <c r="B92" s="360"/>
      <c r="C92" s="360"/>
      <c r="D92" s="360"/>
      <c r="E92" s="360"/>
    </row>
    <row r="93" spans="1:5" ht="12.75">
      <c r="A93" s="361" t="s">
        <v>265</v>
      </c>
      <c r="B93" s="361"/>
      <c r="C93" s="361"/>
      <c r="D93" s="361"/>
      <c r="E93" s="361"/>
    </row>
    <row r="94" spans="1:5" ht="12.75">
      <c r="A94" s="361"/>
      <c r="B94" s="361"/>
      <c r="C94" s="361"/>
      <c r="D94" s="361"/>
      <c r="E94" s="361"/>
    </row>
    <row r="95" spans="1:5" ht="15" thickBot="1">
      <c r="A95" s="362" t="s">
        <v>132</v>
      </c>
      <c r="B95" s="362"/>
      <c r="C95" s="362"/>
      <c r="D95" s="362"/>
      <c r="E95" s="362"/>
    </row>
    <row r="96" spans="1:6" ht="12.75">
      <c r="A96" s="363" t="s">
        <v>23</v>
      </c>
      <c r="B96" s="365" t="s">
        <v>24</v>
      </c>
      <c r="C96" s="365" t="s">
        <v>25</v>
      </c>
      <c r="D96" s="367" t="s">
        <v>26</v>
      </c>
      <c r="E96" s="380"/>
      <c r="F96" s="38"/>
    </row>
    <row r="97" spans="1:6" ht="13.5" thickBot="1">
      <c r="A97" s="364"/>
      <c r="B97" s="366"/>
      <c r="C97" s="366"/>
      <c r="D97" s="368"/>
      <c r="E97" s="380"/>
      <c r="F97" s="7"/>
    </row>
    <row r="98" spans="1:6" ht="13.5" thickBot="1">
      <c r="A98" s="24">
        <v>1</v>
      </c>
      <c r="B98" s="25">
        <v>2</v>
      </c>
      <c r="C98" s="25">
        <v>3</v>
      </c>
      <c r="D98" s="49">
        <v>4</v>
      </c>
      <c r="E98" s="47"/>
      <c r="F98" s="38"/>
    </row>
    <row r="99" spans="1:6" ht="12.75">
      <c r="A99" s="27">
        <v>1</v>
      </c>
      <c r="B99" s="28" t="s">
        <v>266</v>
      </c>
      <c r="C99" s="28" t="s">
        <v>267</v>
      </c>
      <c r="D99" s="4">
        <v>47469</v>
      </c>
      <c r="E99" s="48"/>
      <c r="F99" s="38"/>
    </row>
    <row r="100" spans="1:6" ht="25.5">
      <c r="A100" s="1">
        <v>2</v>
      </c>
      <c r="B100" s="6" t="s">
        <v>162</v>
      </c>
      <c r="C100" s="11" t="s">
        <v>268</v>
      </c>
      <c r="D100" s="4">
        <v>36389</v>
      </c>
      <c r="E100" s="48"/>
      <c r="F100" s="38"/>
    </row>
    <row r="101" spans="1:6" ht="12.75">
      <c r="A101" s="1">
        <v>3</v>
      </c>
      <c r="B101" s="6" t="s">
        <v>269</v>
      </c>
      <c r="C101" s="6" t="s">
        <v>52</v>
      </c>
      <c r="D101" s="4">
        <v>57009</v>
      </c>
      <c r="E101" s="48"/>
      <c r="F101" s="38"/>
    </row>
    <row r="102" spans="1:6" ht="12.75">
      <c r="A102" s="1">
        <v>4</v>
      </c>
      <c r="B102" s="6" t="s">
        <v>198</v>
      </c>
      <c r="C102" s="6" t="s">
        <v>270</v>
      </c>
      <c r="D102" s="4">
        <v>138215</v>
      </c>
      <c r="E102" s="48"/>
      <c r="F102" s="38"/>
    </row>
    <row r="103" spans="1:6" ht="12.75">
      <c r="A103" s="1">
        <v>5</v>
      </c>
      <c r="B103" s="6" t="s">
        <v>110</v>
      </c>
      <c r="C103" s="6" t="s">
        <v>38</v>
      </c>
      <c r="D103" s="4">
        <v>101463</v>
      </c>
      <c r="E103" s="48"/>
      <c r="F103" s="38"/>
    </row>
    <row r="104" spans="1:6" ht="12.75">
      <c r="A104" s="1">
        <v>6</v>
      </c>
      <c r="B104" s="6" t="s">
        <v>201</v>
      </c>
      <c r="C104" s="6" t="s">
        <v>38</v>
      </c>
      <c r="D104" s="4">
        <v>78475</v>
      </c>
      <c r="E104" s="48"/>
      <c r="F104" s="38"/>
    </row>
    <row r="105" spans="1:6" ht="12.75">
      <c r="A105" s="1">
        <v>7</v>
      </c>
      <c r="B105" s="6" t="s">
        <v>271</v>
      </c>
      <c r="C105" s="6" t="s">
        <v>237</v>
      </c>
      <c r="D105" s="4">
        <v>312892</v>
      </c>
      <c r="E105" s="48"/>
      <c r="F105" s="38"/>
    </row>
    <row r="106" spans="1:6" ht="25.5">
      <c r="A106" s="1">
        <v>8</v>
      </c>
      <c r="B106" s="6" t="s">
        <v>158</v>
      </c>
      <c r="C106" s="11" t="s">
        <v>272</v>
      </c>
      <c r="D106" s="4">
        <v>84000</v>
      </c>
      <c r="E106" s="48"/>
      <c r="F106" s="38"/>
    </row>
    <row r="107" spans="1:6" ht="13.5" thickBot="1">
      <c r="A107" s="29">
        <v>9</v>
      </c>
      <c r="B107" s="30" t="s">
        <v>273</v>
      </c>
      <c r="C107" s="31" t="s">
        <v>237</v>
      </c>
      <c r="D107" s="34">
        <v>83796</v>
      </c>
      <c r="E107" s="48"/>
      <c r="F107" s="38"/>
    </row>
    <row r="108" spans="1:6" ht="13.5" thickBot="1">
      <c r="A108" s="18"/>
      <c r="B108" s="19" t="s">
        <v>29</v>
      </c>
      <c r="C108" s="19"/>
      <c r="D108" s="35">
        <f>SUM(D99:D107)</f>
        <v>939708</v>
      </c>
      <c r="E108" s="9"/>
      <c r="F108" s="21"/>
    </row>
    <row r="109" spans="1:6" ht="12.75">
      <c r="A109" s="7"/>
      <c r="B109" s="8"/>
      <c r="C109" s="8"/>
      <c r="D109" s="21"/>
      <c r="E109" s="9"/>
      <c r="F109" s="21"/>
    </row>
    <row r="111" spans="1:4" ht="15.75">
      <c r="A111" s="360" t="s">
        <v>34</v>
      </c>
      <c r="B111" s="360"/>
      <c r="C111" s="360"/>
      <c r="D111" s="360"/>
    </row>
    <row r="112" spans="1:4" ht="12.75">
      <c r="A112" s="361" t="s">
        <v>0</v>
      </c>
      <c r="B112" s="361"/>
      <c r="C112" s="361"/>
      <c r="D112" s="361"/>
    </row>
    <row r="113" spans="1:4" ht="12.75">
      <c r="A113" s="361"/>
      <c r="B113" s="361"/>
      <c r="C113" s="361"/>
      <c r="D113" s="361"/>
    </row>
    <row r="114" spans="1:4" ht="15" thickBot="1">
      <c r="A114" s="362" t="s">
        <v>132</v>
      </c>
      <c r="B114" s="362"/>
      <c r="C114" s="362"/>
      <c r="D114" s="362"/>
    </row>
    <row r="115" spans="1:4" ht="12.75">
      <c r="A115" s="363" t="s">
        <v>23</v>
      </c>
      <c r="B115" s="365" t="s">
        <v>24</v>
      </c>
      <c r="C115" s="365" t="s">
        <v>25</v>
      </c>
      <c r="D115" s="367" t="s">
        <v>26</v>
      </c>
    </row>
    <row r="116" spans="1:4" ht="13.5" thickBot="1">
      <c r="A116" s="364"/>
      <c r="B116" s="366"/>
      <c r="C116" s="366"/>
      <c r="D116" s="368"/>
    </row>
    <row r="117" spans="1:4" ht="13.5" thickBot="1">
      <c r="A117" s="24">
        <v>1</v>
      </c>
      <c r="B117" s="25">
        <v>2</v>
      </c>
      <c r="C117" s="25">
        <v>3</v>
      </c>
      <c r="D117" s="26">
        <v>4</v>
      </c>
    </row>
    <row r="118" spans="1:4" ht="12.75">
      <c r="A118" s="27">
        <v>1</v>
      </c>
      <c r="B118" s="28" t="s">
        <v>1</v>
      </c>
      <c r="C118" s="28" t="s">
        <v>183</v>
      </c>
      <c r="D118" s="33">
        <v>99924</v>
      </c>
    </row>
    <row r="119" spans="1:4" ht="12.75">
      <c r="A119" s="1">
        <v>2</v>
      </c>
      <c r="B119" s="6" t="s">
        <v>249</v>
      </c>
      <c r="C119" s="11" t="s">
        <v>222</v>
      </c>
      <c r="D119" s="4">
        <v>70087</v>
      </c>
    </row>
    <row r="120" spans="1:4" ht="12.75">
      <c r="A120" s="1">
        <v>3</v>
      </c>
      <c r="B120" s="6" t="s">
        <v>213</v>
      </c>
      <c r="C120" s="6" t="s">
        <v>62</v>
      </c>
      <c r="D120" s="4">
        <v>17916</v>
      </c>
    </row>
    <row r="121" spans="1:4" ht="12.75">
      <c r="A121" s="1">
        <v>4</v>
      </c>
      <c r="B121" s="6" t="s">
        <v>133</v>
      </c>
      <c r="C121" s="6" t="s">
        <v>196</v>
      </c>
      <c r="D121" s="4">
        <v>39751</v>
      </c>
    </row>
    <row r="122" spans="1:4" ht="12.75">
      <c r="A122" s="1">
        <v>5</v>
      </c>
      <c r="B122" s="6" t="s">
        <v>95</v>
      </c>
      <c r="C122" s="6" t="s">
        <v>176</v>
      </c>
      <c r="D122" s="4">
        <v>50396</v>
      </c>
    </row>
    <row r="123" spans="1:4" ht="12.75">
      <c r="A123" s="1">
        <v>6</v>
      </c>
      <c r="B123" s="6" t="s">
        <v>177</v>
      </c>
      <c r="C123" s="6" t="s">
        <v>2</v>
      </c>
      <c r="D123" s="4">
        <v>46895</v>
      </c>
    </row>
    <row r="124" spans="1:4" ht="12.75">
      <c r="A124" s="1">
        <v>7</v>
      </c>
      <c r="B124" s="6" t="s">
        <v>3</v>
      </c>
      <c r="C124" s="6" t="s">
        <v>38</v>
      </c>
      <c r="D124" s="4">
        <v>17869</v>
      </c>
    </row>
    <row r="125" spans="1:4" ht="12.75">
      <c r="A125" s="1">
        <v>8</v>
      </c>
      <c r="B125" s="6" t="s">
        <v>4</v>
      </c>
      <c r="C125" s="11" t="s">
        <v>38</v>
      </c>
      <c r="D125" s="4">
        <v>40272</v>
      </c>
    </row>
    <row r="126" spans="1:4" ht="12.75">
      <c r="A126" s="1">
        <v>9</v>
      </c>
      <c r="B126" s="6" t="s">
        <v>5</v>
      </c>
      <c r="C126" s="11" t="s">
        <v>38</v>
      </c>
      <c r="D126" s="4">
        <v>56585</v>
      </c>
    </row>
    <row r="127" spans="1:4" ht="13.5" thickBot="1">
      <c r="A127" s="29">
        <v>10</v>
      </c>
      <c r="B127" s="30" t="s">
        <v>6</v>
      </c>
      <c r="C127" s="31" t="s">
        <v>112</v>
      </c>
      <c r="D127" s="34">
        <v>229666</v>
      </c>
    </row>
    <row r="128" spans="1:4" ht="13.5" thickBot="1">
      <c r="A128" s="18"/>
      <c r="B128" s="19" t="s">
        <v>29</v>
      </c>
      <c r="C128" s="19"/>
      <c r="D128" s="35">
        <f>SUM(D118:D127)</f>
        <v>669361</v>
      </c>
    </row>
    <row r="131" spans="1:4" ht="15.75">
      <c r="A131" s="360" t="s">
        <v>34</v>
      </c>
      <c r="B131" s="360"/>
      <c r="C131" s="360"/>
      <c r="D131" s="360"/>
    </row>
    <row r="132" spans="1:4" ht="12.75">
      <c r="A132" s="361" t="s">
        <v>274</v>
      </c>
      <c r="B132" s="361"/>
      <c r="C132" s="361"/>
      <c r="D132" s="361"/>
    </row>
    <row r="133" spans="1:4" ht="12.75">
      <c r="A133" s="361"/>
      <c r="B133" s="361"/>
      <c r="C133" s="361"/>
      <c r="D133" s="361"/>
    </row>
    <row r="134" spans="1:4" ht="14.25">
      <c r="A134" s="362" t="s">
        <v>132</v>
      </c>
      <c r="B134" s="362"/>
      <c r="C134" s="362"/>
      <c r="D134" s="362"/>
    </row>
    <row r="135" spans="1:4" ht="12.75">
      <c r="A135" s="381" t="s">
        <v>23</v>
      </c>
      <c r="B135" s="381" t="s">
        <v>24</v>
      </c>
      <c r="C135" s="381" t="s">
        <v>25</v>
      </c>
      <c r="D135" s="381" t="s">
        <v>26</v>
      </c>
    </row>
    <row r="136" spans="1:4" ht="12.75">
      <c r="A136" s="382"/>
      <c r="B136" s="382"/>
      <c r="C136" s="382"/>
      <c r="D136" s="382"/>
    </row>
    <row r="137" spans="1:4" ht="12.75">
      <c r="A137" s="1">
        <v>1</v>
      </c>
      <c r="B137" s="1">
        <v>2</v>
      </c>
      <c r="C137" s="1">
        <v>3</v>
      </c>
      <c r="D137" s="2">
        <v>4</v>
      </c>
    </row>
    <row r="138" spans="1:4" ht="25.5">
      <c r="A138" s="1">
        <v>1</v>
      </c>
      <c r="B138" s="11" t="s">
        <v>275</v>
      </c>
      <c r="C138" s="6" t="s">
        <v>38</v>
      </c>
      <c r="D138" s="4">
        <v>90314</v>
      </c>
    </row>
    <row r="139" spans="1:4" ht="12.75">
      <c r="A139" s="1">
        <v>2</v>
      </c>
      <c r="B139" s="6" t="s">
        <v>276</v>
      </c>
      <c r="C139" s="11" t="s">
        <v>277</v>
      </c>
      <c r="D139" s="4">
        <v>33852</v>
      </c>
    </row>
    <row r="140" spans="1:4" ht="12.75">
      <c r="A140" s="1">
        <v>3</v>
      </c>
      <c r="B140" s="6" t="s">
        <v>166</v>
      </c>
      <c r="C140" s="6" t="s">
        <v>62</v>
      </c>
      <c r="D140" s="4">
        <v>12510</v>
      </c>
    </row>
    <row r="141" spans="1:4" ht="12.75">
      <c r="A141" s="1">
        <v>4</v>
      </c>
      <c r="B141" s="6" t="s">
        <v>61</v>
      </c>
      <c r="C141" s="6" t="s">
        <v>278</v>
      </c>
      <c r="D141" s="4">
        <v>60999</v>
      </c>
    </row>
    <row r="142" spans="1:4" ht="12.75">
      <c r="A142" s="1">
        <v>5</v>
      </c>
      <c r="B142" s="6" t="s">
        <v>279</v>
      </c>
      <c r="C142" s="6" t="s">
        <v>280</v>
      </c>
      <c r="D142" s="4">
        <v>107975</v>
      </c>
    </row>
    <row r="143" spans="1:4" ht="12.75">
      <c r="A143" s="1">
        <v>6</v>
      </c>
      <c r="B143" s="6" t="s">
        <v>281</v>
      </c>
      <c r="C143" s="6" t="s">
        <v>38</v>
      </c>
      <c r="D143" s="4">
        <v>79064</v>
      </c>
    </row>
    <row r="144" spans="1:4" ht="12.75">
      <c r="A144" s="1">
        <v>7</v>
      </c>
      <c r="B144" s="6" t="s">
        <v>282</v>
      </c>
      <c r="C144" s="6" t="s">
        <v>38</v>
      </c>
      <c r="D144" s="4">
        <v>144137</v>
      </c>
    </row>
    <row r="145" spans="1:4" ht="12.75">
      <c r="A145" s="1">
        <v>8</v>
      </c>
      <c r="B145" s="6" t="s">
        <v>283</v>
      </c>
      <c r="C145" s="11" t="s">
        <v>112</v>
      </c>
      <c r="D145" s="4">
        <v>275921</v>
      </c>
    </row>
    <row r="146" spans="1:4" ht="12.75">
      <c r="A146" s="1">
        <v>9</v>
      </c>
      <c r="B146" s="6" t="s">
        <v>284</v>
      </c>
      <c r="C146" s="11" t="s">
        <v>112</v>
      </c>
      <c r="D146" s="4">
        <v>53518</v>
      </c>
    </row>
    <row r="147" spans="1:4" ht="12.75">
      <c r="A147" s="1">
        <v>10</v>
      </c>
      <c r="B147" s="6" t="s">
        <v>285</v>
      </c>
      <c r="C147" s="11" t="s">
        <v>286</v>
      </c>
      <c r="D147" s="4">
        <v>1100000</v>
      </c>
    </row>
    <row r="148" spans="1:4" ht="25.5">
      <c r="A148" s="1">
        <v>11</v>
      </c>
      <c r="B148" s="6" t="s">
        <v>102</v>
      </c>
      <c r="C148" s="11" t="s">
        <v>254</v>
      </c>
      <c r="D148" s="4">
        <v>55000</v>
      </c>
    </row>
    <row r="149" spans="1:4" ht="12.75">
      <c r="A149" s="3"/>
      <c r="B149" s="5" t="s">
        <v>29</v>
      </c>
      <c r="C149" s="5"/>
      <c r="D149" s="37">
        <f>SUM(D138:D148)</f>
        <v>2013290</v>
      </c>
    </row>
    <row r="150" spans="1:4" ht="12.75">
      <c r="A150" s="7"/>
      <c r="B150" s="8"/>
      <c r="C150" s="8"/>
      <c r="D150" s="9"/>
    </row>
    <row r="151" spans="2:3" ht="12.75">
      <c r="B151"/>
      <c r="C151"/>
    </row>
    <row r="152" spans="1:4" ht="12.75">
      <c r="A152" s="7"/>
      <c r="B152" s="8"/>
      <c r="C152" s="8"/>
      <c r="D152" s="9"/>
    </row>
    <row r="153" spans="2:3" ht="12.75">
      <c r="B153"/>
      <c r="C153"/>
    </row>
    <row r="154" spans="1:4" ht="15.75">
      <c r="A154" s="360" t="s">
        <v>34</v>
      </c>
      <c r="B154" s="360"/>
      <c r="C154" s="360"/>
      <c r="D154" s="360"/>
    </row>
    <row r="155" spans="1:4" ht="12.75">
      <c r="A155" s="361" t="s">
        <v>287</v>
      </c>
      <c r="B155" s="361"/>
      <c r="C155" s="361"/>
      <c r="D155" s="361"/>
    </row>
    <row r="156" spans="1:4" ht="12.75">
      <c r="A156" s="361"/>
      <c r="B156" s="361"/>
      <c r="C156" s="361"/>
      <c r="D156" s="361"/>
    </row>
    <row r="157" spans="1:4" ht="14.25">
      <c r="A157" s="362" t="s">
        <v>132</v>
      </c>
      <c r="B157" s="362"/>
      <c r="C157" s="362"/>
      <c r="D157" s="362"/>
    </row>
    <row r="158" spans="1:4" ht="12.75">
      <c r="A158" s="381" t="s">
        <v>23</v>
      </c>
      <c r="B158" s="381" t="s">
        <v>24</v>
      </c>
      <c r="C158" s="381" t="s">
        <v>25</v>
      </c>
      <c r="D158" s="381" t="s">
        <v>26</v>
      </c>
    </row>
    <row r="159" spans="1:4" ht="12.75">
      <c r="A159" s="382"/>
      <c r="B159" s="382"/>
      <c r="C159" s="382"/>
      <c r="D159" s="382"/>
    </row>
    <row r="160" spans="1:4" ht="12.75">
      <c r="A160" s="1">
        <v>1</v>
      </c>
      <c r="B160" s="1">
        <v>2</v>
      </c>
      <c r="C160" s="1">
        <v>3</v>
      </c>
      <c r="D160" s="2">
        <v>4</v>
      </c>
    </row>
    <row r="161" spans="1:4" ht="25.5">
      <c r="A161" s="1">
        <v>1</v>
      </c>
      <c r="B161" s="6" t="s">
        <v>178</v>
      </c>
      <c r="C161" s="11" t="s">
        <v>288</v>
      </c>
      <c r="D161" s="4">
        <v>70105</v>
      </c>
    </row>
    <row r="162" spans="1:4" ht="12.75">
      <c r="A162" s="1">
        <v>2</v>
      </c>
      <c r="B162" s="6" t="s">
        <v>159</v>
      </c>
      <c r="C162" s="6" t="s">
        <v>39</v>
      </c>
      <c r="D162" s="4">
        <v>138233</v>
      </c>
    </row>
    <row r="163" spans="1:4" ht="25.5">
      <c r="A163" s="1">
        <v>3</v>
      </c>
      <c r="B163" s="11" t="s">
        <v>289</v>
      </c>
      <c r="C163" s="6" t="s">
        <v>48</v>
      </c>
      <c r="D163" s="4">
        <v>39826</v>
      </c>
    </row>
    <row r="164" spans="1:4" ht="12.75">
      <c r="A164" s="50">
        <v>4</v>
      </c>
      <c r="B164" s="51" t="s">
        <v>174</v>
      </c>
      <c r="C164" s="52" t="s">
        <v>290</v>
      </c>
      <c r="D164" s="53">
        <v>65059</v>
      </c>
    </row>
    <row r="165" spans="1:4" ht="12.75">
      <c r="A165" s="1">
        <v>5</v>
      </c>
      <c r="B165" s="6" t="s">
        <v>118</v>
      </c>
      <c r="C165" s="11" t="s">
        <v>243</v>
      </c>
      <c r="D165" s="4">
        <v>7612</v>
      </c>
    </row>
    <row r="166" spans="1:4" ht="12.75">
      <c r="A166" s="1">
        <v>6</v>
      </c>
      <c r="B166" s="6" t="s">
        <v>113</v>
      </c>
      <c r="C166" s="6" t="s">
        <v>237</v>
      </c>
      <c r="D166" s="4">
        <v>29617</v>
      </c>
    </row>
    <row r="167" spans="1:4" ht="12.75">
      <c r="A167" s="1">
        <v>7</v>
      </c>
      <c r="B167" s="6" t="s">
        <v>291</v>
      </c>
      <c r="C167" s="6" t="s">
        <v>112</v>
      </c>
      <c r="D167" s="4">
        <v>306897</v>
      </c>
    </row>
    <row r="168" spans="1:4" ht="12.75">
      <c r="A168" s="1">
        <v>8</v>
      </c>
      <c r="B168" s="6" t="s">
        <v>292</v>
      </c>
      <c r="C168" s="6" t="s">
        <v>112</v>
      </c>
      <c r="D168" s="4">
        <v>311565</v>
      </c>
    </row>
    <row r="169" spans="1:4" ht="12.75">
      <c r="A169" s="1">
        <v>9</v>
      </c>
      <c r="B169" s="6" t="s">
        <v>293</v>
      </c>
      <c r="C169" s="6" t="s">
        <v>112</v>
      </c>
      <c r="D169" s="4">
        <v>90835</v>
      </c>
    </row>
    <row r="170" spans="1:4" ht="12.75">
      <c r="A170" s="1">
        <v>10</v>
      </c>
      <c r="B170" s="6" t="s">
        <v>216</v>
      </c>
      <c r="C170" s="6" t="s">
        <v>196</v>
      </c>
      <c r="D170" s="4">
        <v>39755</v>
      </c>
    </row>
    <row r="171" spans="1:4" ht="12.75">
      <c r="A171" s="3"/>
      <c r="B171" s="5" t="s">
        <v>29</v>
      </c>
      <c r="C171" s="5"/>
      <c r="D171" s="37">
        <f>SUM(D161:D170)</f>
        <v>1099504</v>
      </c>
    </row>
    <row r="172" spans="1:4" ht="12.75">
      <c r="A172" s="7"/>
      <c r="B172" s="8"/>
      <c r="C172" s="8"/>
      <c r="D172" s="9"/>
    </row>
    <row r="173" spans="2:3" ht="12.75">
      <c r="B173"/>
      <c r="C173"/>
    </row>
    <row r="174" spans="1:4" ht="15.75">
      <c r="A174" s="360" t="s">
        <v>34</v>
      </c>
      <c r="B174" s="360"/>
      <c r="C174" s="360"/>
      <c r="D174" s="360"/>
    </row>
    <row r="175" spans="1:4" ht="12.75">
      <c r="A175" s="361" t="s">
        <v>294</v>
      </c>
      <c r="B175" s="361"/>
      <c r="C175" s="361"/>
      <c r="D175" s="361"/>
    </row>
    <row r="176" spans="1:4" ht="12.75">
      <c r="A176" s="361"/>
      <c r="B176" s="361"/>
      <c r="C176" s="361"/>
      <c r="D176" s="361"/>
    </row>
    <row r="177" spans="1:4" ht="14.25">
      <c r="A177" s="362" t="s">
        <v>132</v>
      </c>
      <c r="B177" s="362"/>
      <c r="C177" s="362"/>
      <c r="D177" s="362"/>
    </row>
    <row r="178" spans="1:4" ht="12.75">
      <c r="A178" s="381" t="s">
        <v>23</v>
      </c>
      <c r="B178" s="381" t="s">
        <v>24</v>
      </c>
      <c r="C178" s="381" t="s">
        <v>25</v>
      </c>
      <c r="D178" s="381" t="s">
        <v>26</v>
      </c>
    </row>
    <row r="179" spans="1:4" ht="12.75">
      <c r="A179" s="382"/>
      <c r="B179" s="382"/>
      <c r="C179" s="382"/>
      <c r="D179" s="382"/>
    </row>
    <row r="180" spans="1:4" ht="12.75">
      <c r="A180" s="1">
        <v>1</v>
      </c>
      <c r="B180" s="1">
        <v>2</v>
      </c>
      <c r="C180" s="1">
        <v>3</v>
      </c>
      <c r="D180" s="2">
        <v>4</v>
      </c>
    </row>
    <row r="181" spans="1:4" ht="12.75">
      <c r="A181" s="1">
        <v>1</v>
      </c>
      <c r="B181" s="6" t="s">
        <v>295</v>
      </c>
      <c r="C181" s="11" t="s">
        <v>112</v>
      </c>
      <c r="D181" s="4">
        <v>139895</v>
      </c>
    </row>
    <row r="182" spans="1:4" ht="12.75">
      <c r="A182" s="1">
        <v>2</v>
      </c>
      <c r="B182" s="6" t="s">
        <v>296</v>
      </c>
      <c r="C182" s="6" t="s">
        <v>233</v>
      </c>
      <c r="D182" s="4">
        <v>116038</v>
      </c>
    </row>
    <row r="183" spans="1:4" ht="12.75">
      <c r="A183" s="1">
        <v>3</v>
      </c>
      <c r="B183" s="6" t="s">
        <v>84</v>
      </c>
      <c r="C183" s="6" t="s">
        <v>297</v>
      </c>
      <c r="D183" s="4">
        <v>62499</v>
      </c>
    </row>
    <row r="184" spans="1:4" ht="12.75">
      <c r="A184" s="1">
        <v>4</v>
      </c>
      <c r="B184" s="6" t="s">
        <v>181</v>
      </c>
      <c r="C184" s="6" t="s">
        <v>297</v>
      </c>
      <c r="D184" s="4">
        <v>14724</v>
      </c>
    </row>
    <row r="185" spans="1:4" ht="12.75">
      <c r="A185" s="1">
        <v>5</v>
      </c>
      <c r="B185" s="11" t="s">
        <v>226</v>
      </c>
      <c r="C185" s="6" t="s">
        <v>233</v>
      </c>
      <c r="D185" s="4">
        <v>69411</v>
      </c>
    </row>
    <row r="186" spans="1:4" ht="12.75">
      <c r="A186" s="50">
        <v>6</v>
      </c>
      <c r="B186" s="54" t="s">
        <v>298</v>
      </c>
      <c r="C186" s="52" t="s">
        <v>236</v>
      </c>
      <c r="D186" s="4">
        <v>61405</v>
      </c>
    </row>
    <row r="187" spans="1:4" ht="12.75">
      <c r="A187" s="3"/>
      <c r="B187" s="5" t="s">
        <v>29</v>
      </c>
      <c r="C187" s="5"/>
      <c r="D187" s="37">
        <f>SUM(D181:D186)</f>
        <v>463972</v>
      </c>
    </row>
    <row r="188" spans="1:4" ht="12.75">
      <c r="A188" s="7"/>
      <c r="B188" s="8"/>
      <c r="C188" s="8"/>
      <c r="D188" s="9"/>
    </row>
    <row r="189" spans="2:3" ht="12.75">
      <c r="B189"/>
      <c r="C189"/>
    </row>
    <row r="190" spans="2:3" ht="12.75">
      <c r="B190"/>
      <c r="C190"/>
    </row>
    <row r="191" spans="2:3" ht="12.75">
      <c r="B191"/>
      <c r="C191"/>
    </row>
    <row r="192" spans="2:3" ht="12.75">
      <c r="B192"/>
      <c r="C192"/>
    </row>
    <row r="193" spans="2:3" ht="12.75">
      <c r="B193"/>
      <c r="C193"/>
    </row>
    <row r="194" spans="2:3" ht="12.75">
      <c r="B194"/>
      <c r="C194"/>
    </row>
    <row r="195" spans="2:3" ht="12.75">
      <c r="B195"/>
      <c r="C195"/>
    </row>
    <row r="196" spans="2:3" ht="12.75">
      <c r="B196"/>
      <c r="C196"/>
    </row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  <row r="209" spans="2:3" ht="12.75">
      <c r="B209"/>
      <c r="C209"/>
    </row>
    <row r="210" spans="2:3" ht="12.75">
      <c r="B210"/>
      <c r="C210"/>
    </row>
    <row r="211" spans="2:3" ht="12.75">
      <c r="B211"/>
      <c r="C211"/>
    </row>
    <row r="212" spans="2:3" ht="12.75">
      <c r="B212"/>
      <c r="C212"/>
    </row>
    <row r="213" spans="2:3" ht="12.75">
      <c r="B213"/>
      <c r="C213"/>
    </row>
    <row r="214" spans="2:3" ht="12.75">
      <c r="B214"/>
      <c r="C214"/>
    </row>
    <row r="215" spans="2:3" ht="12.75">
      <c r="B215"/>
      <c r="C215"/>
    </row>
    <row r="216" spans="2:3" ht="12.75">
      <c r="B216"/>
      <c r="C216"/>
    </row>
    <row r="217" spans="2:3" ht="12.75">
      <c r="B217"/>
      <c r="C217"/>
    </row>
    <row r="218" spans="2:3" ht="12.75">
      <c r="B218"/>
      <c r="C218"/>
    </row>
    <row r="219" spans="2:3" ht="12.75">
      <c r="B219"/>
      <c r="C219"/>
    </row>
    <row r="220" spans="2:3" ht="12.75">
      <c r="B220"/>
      <c r="C220"/>
    </row>
  </sheetData>
  <sheetProtection/>
  <mergeCells count="78">
    <mergeCell ref="A174:D174"/>
    <mergeCell ref="A175:D176"/>
    <mergeCell ref="A177:D177"/>
    <mergeCell ref="A178:A179"/>
    <mergeCell ref="B178:B179"/>
    <mergeCell ref="C178:C179"/>
    <mergeCell ref="D178:D179"/>
    <mergeCell ref="A154:D154"/>
    <mergeCell ref="A155:D156"/>
    <mergeCell ref="A157:D157"/>
    <mergeCell ref="A158:A159"/>
    <mergeCell ref="B158:B159"/>
    <mergeCell ref="C158:C159"/>
    <mergeCell ref="D158:D159"/>
    <mergeCell ref="A131:D131"/>
    <mergeCell ref="A132:D133"/>
    <mergeCell ref="A134:D134"/>
    <mergeCell ref="A135:A136"/>
    <mergeCell ref="B135:B136"/>
    <mergeCell ref="C135:C136"/>
    <mergeCell ref="D135:D136"/>
    <mergeCell ref="A92:E92"/>
    <mergeCell ref="A93:E94"/>
    <mergeCell ref="A95:E95"/>
    <mergeCell ref="A96:A97"/>
    <mergeCell ref="B96:B97"/>
    <mergeCell ref="C96:C97"/>
    <mergeCell ref="D96:D97"/>
    <mergeCell ref="E96:E97"/>
    <mergeCell ref="A41:D41"/>
    <mergeCell ref="A38:D38"/>
    <mergeCell ref="A39:D40"/>
    <mergeCell ref="A42:A43"/>
    <mergeCell ref="B42:B43"/>
    <mergeCell ref="C42:C43"/>
    <mergeCell ref="D42:D43"/>
    <mergeCell ref="A2:D2"/>
    <mergeCell ref="A3:D4"/>
    <mergeCell ref="A5:D5"/>
    <mergeCell ref="A6:A7"/>
    <mergeCell ref="B6:B7"/>
    <mergeCell ref="C6:C7"/>
    <mergeCell ref="D6:D7"/>
    <mergeCell ref="A24:D24"/>
    <mergeCell ref="A25:D26"/>
    <mergeCell ref="C28:C29"/>
    <mergeCell ref="D28:D29"/>
    <mergeCell ref="A27:D27"/>
    <mergeCell ref="A28:A29"/>
    <mergeCell ref="B28:B29"/>
    <mergeCell ref="A51:D51"/>
    <mergeCell ref="A52:D53"/>
    <mergeCell ref="A54:D54"/>
    <mergeCell ref="A55:A56"/>
    <mergeCell ref="B55:B56"/>
    <mergeCell ref="C55:C56"/>
    <mergeCell ref="D55:D56"/>
    <mergeCell ref="A64:D64"/>
    <mergeCell ref="A65:D66"/>
    <mergeCell ref="A67:D67"/>
    <mergeCell ref="A68:A69"/>
    <mergeCell ref="B68:B69"/>
    <mergeCell ref="C68:C69"/>
    <mergeCell ref="D68:D69"/>
    <mergeCell ref="A77:D77"/>
    <mergeCell ref="A78:D79"/>
    <mergeCell ref="A80:D80"/>
    <mergeCell ref="A81:A82"/>
    <mergeCell ref="B81:B82"/>
    <mergeCell ref="C81:C82"/>
    <mergeCell ref="D81:D82"/>
    <mergeCell ref="A111:D111"/>
    <mergeCell ref="A112:D113"/>
    <mergeCell ref="A114:D114"/>
    <mergeCell ref="A115:A116"/>
    <mergeCell ref="B115:B116"/>
    <mergeCell ref="C115:C116"/>
    <mergeCell ref="D115:D116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5"/>
  <sheetViews>
    <sheetView zoomScalePageLayoutView="0" workbookViewId="0" topLeftCell="A523">
      <selection activeCell="I540" sqref="I540"/>
    </sheetView>
  </sheetViews>
  <sheetFormatPr defaultColWidth="9.140625" defaultRowHeight="12.75"/>
  <cols>
    <col min="1" max="1" width="12.28125" style="0" customWidth="1"/>
    <col min="2" max="2" width="24.421875" style="0" customWidth="1"/>
    <col min="3" max="3" width="24.57421875" style="0" customWidth="1"/>
    <col min="4" max="4" width="19.00390625" style="0" customWidth="1"/>
  </cols>
  <sheetData>
    <row r="1" spans="1:8" ht="12.75">
      <c r="A1" s="55"/>
      <c r="B1" s="55"/>
      <c r="C1" s="55"/>
      <c r="D1" s="55" t="s">
        <v>132</v>
      </c>
      <c r="E1" s="55"/>
      <c r="F1" s="55"/>
      <c r="G1" s="32"/>
      <c r="H1" s="32"/>
    </row>
    <row r="2" spans="1:8" ht="12.75">
      <c r="A2" s="55"/>
      <c r="B2" s="383" t="s">
        <v>32</v>
      </c>
      <c r="C2" s="383"/>
      <c r="D2" s="383"/>
      <c r="E2" s="383"/>
      <c r="F2" s="383"/>
      <c r="G2" s="32"/>
      <c r="H2" s="32"/>
    </row>
    <row r="3" spans="1:8" ht="13.5" thickBot="1">
      <c r="A3" s="57"/>
      <c r="B3" s="386" t="s">
        <v>299</v>
      </c>
      <c r="C3" s="386"/>
      <c r="D3" s="386"/>
      <c r="E3" s="386"/>
      <c r="F3" s="386"/>
      <c r="G3" s="32"/>
      <c r="H3" s="32"/>
    </row>
    <row r="4" spans="1:8" ht="12.75">
      <c r="A4" s="58"/>
      <c r="B4" s="59"/>
      <c r="C4" s="59" t="s">
        <v>25</v>
      </c>
      <c r="D4" s="59" t="s">
        <v>300</v>
      </c>
      <c r="E4" s="59"/>
      <c r="F4" s="60"/>
      <c r="G4" s="32"/>
      <c r="H4" s="32"/>
    </row>
    <row r="5" spans="1:8" ht="12.75">
      <c r="A5" s="61" t="s">
        <v>301</v>
      </c>
      <c r="B5" s="62" t="s">
        <v>302</v>
      </c>
      <c r="C5" s="62"/>
      <c r="D5" s="63" t="s">
        <v>303</v>
      </c>
      <c r="E5" s="63" t="s">
        <v>304</v>
      </c>
      <c r="F5" s="64" t="s">
        <v>305</v>
      </c>
      <c r="G5" s="32"/>
      <c r="H5" s="32"/>
    </row>
    <row r="6" spans="1:8" ht="13.5" thickBot="1">
      <c r="A6" s="65" t="s">
        <v>306</v>
      </c>
      <c r="B6" s="66"/>
      <c r="C6" s="66"/>
      <c r="D6" s="67"/>
      <c r="E6" s="68" t="s">
        <v>307</v>
      </c>
      <c r="F6" s="69">
        <v>0.07</v>
      </c>
      <c r="G6" s="32"/>
      <c r="H6" s="32"/>
    </row>
    <row r="7" spans="1:8" ht="13.5" thickBot="1">
      <c r="A7" s="70">
        <v>1</v>
      </c>
      <c r="B7" s="71">
        <v>2</v>
      </c>
      <c r="C7" s="72">
        <v>3</v>
      </c>
      <c r="D7" s="72">
        <v>4</v>
      </c>
      <c r="E7" s="72">
        <v>5</v>
      </c>
      <c r="F7" s="73">
        <v>6</v>
      </c>
      <c r="G7" s="32"/>
      <c r="H7" s="32"/>
    </row>
    <row r="8" spans="1:8" ht="12.75">
      <c r="A8" s="50">
        <v>1</v>
      </c>
      <c r="B8" s="74" t="s">
        <v>128</v>
      </c>
      <c r="C8" s="75" t="s">
        <v>308</v>
      </c>
      <c r="D8" s="53">
        <v>292478</v>
      </c>
      <c r="E8" s="50"/>
      <c r="F8" s="50"/>
      <c r="G8" s="32"/>
      <c r="H8" s="32"/>
    </row>
    <row r="9" spans="1:8" ht="12.75">
      <c r="A9" s="62">
        <v>2</v>
      </c>
      <c r="B9" s="54" t="s">
        <v>309</v>
      </c>
      <c r="C9" s="14" t="s">
        <v>308</v>
      </c>
      <c r="D9" s="15">
        <v>164937</v>
      </c>
      <c r="E9" s="62"/>
      <c r="F9" s="62"/>
      <c r="G9" s="32"/>
      <c r="H9" s="32"/>
    </row>
    <row r="10" spans="1:8" ht="12.75">
      <c r="A10" s="62">
        <v>3</v>
      </c>
      <c r="B10" s="54" t="s">
        <v>310</v>
      </c>
      <c r="C10" s="54" t="s">
        <v>39</v>
      </c>
      <c r="D10" s="15">
        <v>41307</v>
      </c>
      <c r="E10" s="62"/>
      <c r="F10" s="62"/>
      <c r="G10" s="32"/>
      <c r="H10" s="32"/>
    </row>
    <row r="11" spans="1:8" ht="25.5">
      <c r="A11" s="62">
        <v>4</v>
      </c>
      <c r="B11" s="54" t="s">
        <v>8</v>
      </c>
      <c r="C11" s="54" t="s">
        <v>9</v>
      </c>
      <c r="D11" s="15">
        <v>51008</v>
      </c>
      <c r="E11" s="62"/>
      <c r="F11" s="62"/>
      <c r="G11" s="32"/>
      <c r="H11" s="32"/>
    </row>
    <row r="12" spans="1:8" ht="12.75">
      <c r="A12" s="62">
        <v>5</v>
      </c>
      <c r="B12" s="54" t="s">
        <v>192</v>
      </c>
      <c r="C12" s="20" t="s">
        <v>39</v>
      </c>
      <c r="D12" s="15">
        <v>27657</v>
      </c>
      <c r="E12" s="62"/>
      <c r="F12" s="62"/>
      <c r="G12" s="32"/>
      <c r="H12" s="32"/>
    </row>
    <row r="13" spans="1:8" ht="12.75">
      <c r="A13" s="62">
        <v>6</v>
      </c>
      <c r="B13" s="54" t="s">
        <v>142</v>
      </c>
      <c r="C13" s="13" t="s">
        <v>189</v>
      </c>
      <c r="D13" s="15">
        <v>25128</v>
      </c>
      <c r="E13" s="62"/>
      <c r="F13" s="62"/>
      <c r="G13" s="32"/>
      <c r="H13" s="32"/>
    </row>
    <row r="14" spans="1:8" ht="12.75">
      <c r="A14" s="62">
        <v>7</v>
      </c>
      <c r="B14" s="54" t="s">
        <v>127</v>
      </c>
      <c r="C14" s="20" t="s">
        <v>311</v>
      </c>
      <c r="D14" s="15">
        <v>23598</v>
      </c>
      <c r="E14" s="62"/>
      <c r="F14" s="62"/>
      <c r="G14" s="32"/>
      <c r="H14" s="32"/>
    </row>
    <row r="15" spans="1:8" ht="12.75">
      <c r="A15" s="62">
        <v>8</v>
      </c>
      <c r="B15" s="14" t="s">
        <v>159</v>
      </c>
      <c r="C15" s="14" t="s">
        <v>176</v>
      </c>
      <c r="D15" s="15">
        <v>53029</v>
      </c>
      <c r="E15" s="10"/>
      <c r="F15" s="63"/>
      <c r="G15" s="32"/>
      <c r="H15" s="32"/>
    </row>
    <row r="16" spans="1:8" ht="12.75">
      <c r="A16" s="62">
        <v>9</v>
      </c>
      <c r="B16" s="14" t="s">
        <v>159</v>
      </c>
      <c r="C16" s="14" t="s">
        <v>69</v>
      </c>
      <c r="D16" s="15">
        <v>51826</v>
      </c>
      <c r="E16" s="10"/>
      <c r="F16" s="63"/>
      <c r="G16" s="32"/>
      <c r="H16" s="32"/>
    </row>
    <row r="17" spans="1:8" ht="25.5">
      <c r="A17" s="62">
        <v>10</v>
      </c>
      <c r="B17" s="14" t="s">
        <v>110</v>
      </c>
      <c r="C17" s="20" t="s">
        <v>312</v>
      </c>
      <c r="D17" s="15">
        <v>14586</v>
      </c>
      <c r="E17" s="10"/>
      <c r="F17" s="63"/>
      <c r="G17" s="32"/>
      <c r="H17" s="32"/>
    </row>
    <row r="18" spans="1:8" ht="25.5">
      <c r="A18" s="62">
        <v>11</v>
      </c>
      <c r="B18" s="14" t="s">
        <v>313</v>
      </c>
      <c r="C18" s="20" t="s">
        <v>112</v>
      </c>
      <c r="D18" s="15">
        <v>93133</v>
      </c>
      <c r="E18" s="10"/>
      <c r="F18" s="76"/>
      <c r="G18" s="32"/>
      <c r="H18" s="32"/>
    </row>
    <row r="19" spans="1:8" ht="25.5">
      <c r="A19" s="62">
        <v>12</v>
      </c>
      <c r="B19" s="14" t="s">
        <v>198</v>
      </c>
      <c r="C19" s="20" t="s">
        <v>314</v>
      </c>
      <c r="D19" s="15">
        <v>100962</v>
      </c>
      <c r="E19" s="10"/>
      <c r="F19" s="76"/>
      <c r="G19" s="32"/>
      <c r="H19" s="32"/>
    </row>
    <row r="20" spans="1:8" ht="26.25" thickBot="1">
      <c r="A20" s="77">
        <v>13</v>
      </c>
      <c r="B20" s="78" t="s">
        <v>175</v>
      </c>
      <c r="C20" s="79" t="s">
        <v>315</v>
      </c>
      <c r="D20" s="17">
        <v>108058</v>
      </c>
      <c r="E20" s="80"/>
      <c r="F20" s="81"/>
      <c r="G20" s="32"/>
      <c r="H20" s="32"/>
    </row>
    <row r="21" spans="1:8" ht="13.5" thickBot="1">
      <c r="A21" s="82"/>
      <c r="B21" s="22" t="s">
        <v>316</v>
      </c>
      <c r="C21" s="83"/>
      <c r="D21" s="84">
        <v>1047707</v>
      </c>
      <c r="E21" s="84"/>
      <c r="F21" s="23"/>
      <c r="G21" s="32"/>
      <c r="H21" s="32"/>
    </row>
    <row r="22" spans="1:8" ht="12.75">
      <c r="A22" s="57"/>
      <c r="B22" s="55"/>
      <c r="C22" s="55"/>
      <c r="D22" s="55"/>
      <c r="E22" s="55"/>
      <c r="F22" s="55"/>
      <c r="G22" s="32"/>
      <c r="H22" s="32"/>
    </row>
    <row r="23" spans="1:8" ht="12.75">
      <c r="A23" s="55"/>
      <c r="B23" s="55"/>
      <c r="C23" s="55"/>
      <c r="D23" s="55" t="s">
        <v>132</v>
      </c>
      <c r="E23" s="55"/>
      <c r="F23" s="55"/>
      <c r="G23" s="32"/>
      <c r="H23" s="32"/>
    </row>
    <row r="24" spans="1:8" ht="12.75">
      <c r="A24" s="55"/>
      <c r="B24" s="383" t="s">
        <v>32</v>
      </c>
      <c r="C24" s="383"/>
      <c r="D24" s="383"/>
      <c r="E24" s="383"/>
      <c r="F24" s="383"/>
      <c r="G24" s="32"/>
      <c r="H24" s="32"/>
    </row>
    <row r="25" spans="1:8" ht="13.5" thickBot="1">
      <c r="A25" s="57"/>
      <c r="B25" s="386" t="s">
        <v>317</v>
      </c>
      <c r="C25" s="386"/>
      <c r="D25" s="386"/>
      <c r="E25" s="386"/>
      <c r="F25" s="386"/>
      <c r="G25" s="32"/>
      <c r="H25" s="32"/>
    </row>
    <row r="26" spans="1:8" ht="12.75">
      <c r="A26" s="58"/>
      <c r="B26" s="59"/>
      <c r="C26" s="59" t="s">
        <v>25</v>
      </c>
      <c r="D26" s="59" t="s">
        <v>300</v>
      </c>
      <c r="E26" s="59"/>
      <c r="F26" s="60"/>
      <c r="G26" s="32"/>
      <c r="H26" s="32"/>
    </row>
    <row r="27" spans="1:8" ht="12.75">
      <c r="A27" s="61" t="s">
        <v>301</v>
      </c>
      <c r="B27" s="62" t="s">
        <v>302</v>
      </c>
      <c r="C27" s="62"/>
      <c r="D27" s="63" t="s">
        <v>303</v>
      </c>
      <c r="E27" s="63" t="s">
        <v>304</v>
      </c>
      <c r="F27" s="64" t="s">
        <v>305</v>
      </c>
      <c r="G27" s="32"/>
      <c r="H27" s="32"/>
    </row>
    <row r="28" spans="1:8" ht="13.5" thickBot="1">
      <c r="A28" s="85" t="s">
        <v>306</v>
      </c>
      <c r="B28" s="86"/>
      <c r="C28" s="86"/>
      <c r="D28" s="68"/>
      <c r="E28" s="68" t="s">
        <v>307</v>
      </c>
      <c r="F28" s="87">
        <v>0.07</v>
      </c>
      <c r="G28" s="32"/>
      <c r="H28" s="32"/>
    </row>
    <row r="29" spans="1:8" ht="13.5" thickBot="1">
      <c r="A29" s="70">
        <v>1</v>
      </c>
      <c r="B29" s="71">
        <v>2</v>
      </c>
      <c r="C29" s="72">
        <v>3</v>
      </c>
      <c r="D29" s="72">
        <v>4</v>
      </c>
      <c r="E29" s="72">
        <v>5</v>
      </c>
      <c r="F29" s="73">
        <v>6</v>
      </c>
      <c r="G29" s="32"/>
      <c r="H29" s="32"/>
    </row>
    <row r="30" spans="1:8" ht="12.75">
      <c r="A30" s="50">
        <v>1</v>
      </c>
      <c r="B30" s="74" t="s">
        <v>149</v>
      </c>
      <c r="C30" s="74" t="s">
        <v>39</v>
      </c>
      <c r="D30" s="53">
        <v>225338</v>
      </c>
      <c r="E30" s="50"/>
      <c r="F30" s="50"/>
      <c r="G30" s="32"/>
      <c r="H30" s="32"/>
    </row>
    <row r="31" spans="1:8" ht="12.75">
      <c r="A31" s="62">
        <v>2</v>
      </c>
      <c r="B31" s="54" t="s">
        <v>90</v>
      </c>
      <c r="C31" s="54" t="s">
        <v>28</v>
      </c>
      <c r="D31" s="15">
        <v>210873</v>
      </c>
      <c r="E31" s="62"/>
      <c r="F31" s="62"/>
      <c r="G31" s="32"/>
      <c r="H31" s="32"/>
    </row>
    <row r="32" spans="1:8" ht="12.75">
      <c r="A32" s="62">
        <v>3</v>
      </c>
      <c r="B32" s="54" t="s">
        <v>80</v>
      </c>
      <c r="C32" s="54" t="s">
        <v>39</v>
      </c>
      <c r="D32" s="15">
        <v>428203</v>
      </c>
      <c r="E32" s="62"/>
      <c r="F32" s="62"/>
      <c r="G32" s="32"/>
      <c r="H32" s="32"/>
    </row>
    <row r="33" spans="1:8" ht="12.75">
      <c r="A33" s="62">
        <v>4</v>
      </c>
      <c r="B33" s="54" t="s">
        <v>134</v>
      </c>
      <c r="C33" s="54" t="s">
        <v>39</v>
      </c>
      <c r="D33" s="15">
        <v>50234</v>
      </c>
      <c r="E33" s="62"/>
      <c r="F33" s="62"/>
      <c r="G33" s="32"/>
      <c r="H33" s="32"/>
    </row>
    <row r="34" spans="1:8" ht="12.75">
      <c r="A34" s="62">
        <v>5</v>
      </c>
      <c r="B34" s="54" t="s">
        <v>234</v>
      </c>
      <c r="C34" s="54" t="s">
        <v>43</v>
      </c>
      <c r="D34" s="15">
        <v>40802</v>
      </c>
      <c r="E34" s="62"/>
      <c r="F34" s="62"/>
      <c r="G34" s="32"/>
      <c r="H34" s="32"/>
    </row>
    <row r="35" spans="1:8" ht="25.5">
      <c r="A35" s="62">
        <v>6</v>
      </c>
      <c r="B35" s="54" t="s">
        <v>172</v>
      </c>
      <c r="C35" s="54" t="s">
        <v>318</v>
      </c>
      <c r="D35" s="15">
        <v>75743</v>
      </c>
      <c r="E35" s="10"/>
      <c r="F35" s="62"/>
      <c r="G35" s="32"/>
      <c r="H35" s="32"/>
    </row>
    <row r="36" spans="1:8" ht="25.5">
      <c r="A36" s="62">
        <v>7</v>
      </c>
      <c r="B36" s="54" t="s">
        <v>149</v>
      </c>
      <c r="C36" s="54" t="s">
        <v>319</v>
      </c>
      <c r="D36" s="15">
        <v>133907</v>
      </c>
      <c r="E36" s="10"/>
      <c r="F36" s="62"/>
      <c r="G36" s="32"/>
      <c r="H36" s="32"/>
    </row>
    <row r="37" spans="1:8" ht="12.75">
      <c r="A37" s="62">
        <v>8</v>
      </c>
      <c r="B37" s="54" t="s">
        <v>173</v>
      </c>
      <c r="C37" s="54" t="s">
        <v>69</v>
      </c>
      <c r="D37" s="15">
        <v>234731</v>
      </c>
      <c r="E37" s="10"/>
      <c r="F37" s="62"/>
      <c r="G37" s="32"/>
      <c r="H37" s="32"/>
    </row>
    <row r="38" spans="1:8" ht="25.5">
      <c r="A38" s="62">
        <v>9</v>
      </c>
      <c r="B38" s="54" t="s">
        <v>217</v>
      </c>
      <c r="C38" s="54" t="s">
        <v>320</v>
      </c>
      <c r="D38" s="15">
        <v>99103</v>
      </c>
      <c r="E38" s="10"/>
      <c r="F38" s="62"/>
      <c r="G38" s="32"/>
      <c r="H38" s="32"/>
    </row>
    <row r="39" spans="1:8" ht="25.5">
      <c r="A39" s="62">
        <v>10</v>
      </c>
      <c r="B39" s="54" t="s">
        <v>115</v>
      </c>
      <c r="C39" s="20" t="s">
        <v>321</v>
      </c>
      <c r="D39" s="15">
        <v>142707</v>
      </c>
      <c r="E39" s="62"/>
      <c r="F39" s="62"/>
      <c r="G39" s="32"/>
      <c r="H39" s="32"/>
    </row>
    <row r="40" spans="1:8" ht="12.75">
      <c r="A40" s="62">
        <v>11</v>
      </c>
      <c r="B40" s="54" t="s">
        <v>94</v>
      </c>
      <c r="C40" s="20" t="s">
        <v>39</v>
      </c>
      <c r="D40" s="15">
        <v>63343</v>
      </c>
      <c r="E40" s="62"/>
      <c r="F40" s="62"/>
      <c r="G40" s="32"/>
      <c r="H40" s="32"/>
    </row>
    <row r="41" spans="1:8" ht="12.75">
      <c r="A41" s="62">
        <v>12</v>
      </c>
      <c r="B41" s="14" t="s">
        <v>191</v>
      </c>
      <c r="C41" s="54" t="s">
        <v>53</v>
      </c>
      <c r="D41" s="15">
        <v>86538</v>
      </c>
      <c r="E41" s="10"/>
      <c r="F41" s="63"/>
      <c r="G41" s="32"/>
      <c r="H41" s="32"/>
    </row>
    <row r="42" spans="1:8" ht="25.5">
      <c r="A42" s="62">
        <v>13</v>
      </c>
      <c r="B42" s="14" t="s">
        <v>177</v>
      </c>
      <c r="C42" s="20" t="s">
        <v>312</v>
      </c>
      <c r="D42" s="15">
        <v>14016</v>
      </c>
      <c r="E42" s="10"/>
      <c r="F42" s="63"/>
      <c r="G42" s="32"/>
      <c r="H42" s="32"/>
    </row>
    <row r="43" spans="1:8" ht="25.5">
      <c r="A43" s="62">
        <v>14</v>
      </c>
      <c r="B43" s="14" t="s">
        <v>95</v>
      </c>
      <c r="C43" s="20" t="s">
        <v>312</v>
      </c>
      <c r="D43" s="15">
        <v>15272</v>
      </c>
      <c r="E43" s="10"/>
      <c r="F43" s="63"/>
      <c r="G43" s="32"/>
      <c r="H43" s="32"/>
    </row>
    <row r="44" spans="1:8" ht="25.5">
      <c r="A44" s="62">
        <v>15</v>
      </c>
      <c r="B44" s="14" t="s">
        <v>169</v>
      </c>
      <c r="C44" s="54" t="s">
        <v>322</v>
      </c>
      <c r="D44" s="15">
        <v>20087</v>
      </c>
      <c r="E44" s="10"/>
      <c r="F44" s="63"/>
      <c r="G44" s="32"/>
      <c r="H44" s="32"/>
    </row>
    <row r="45" spans="1:8" ht="26.25" thickBot="1">
      <c r="A45" s="77">
        <v>16</v>
      </c>
      <c r="B45" s="88" t="s">
        <v>323</v>
      </c>
      <c r="C45" s="79" t="s">
        <v>254</v>
      </c>
      <c r="D45" s="17">
        <v>143971</v>
      </c>
      <c r="E45" s="80"/>
      <c r="F45" s="81"/>
      <c r="G45" s="32"/>
      <c r="H45" s="32"/>
    </row>
    <row r="46" spans="1:8" ht="13.5" thickBot="1">
      <c r="A46" s="82"/>
      <c r="B46" s="22" t="s">
        <v>316</v>
      </c>
      <c r="C46" s="83"/>
      <c r="D46" s="84">
        <v>1984868</v>
      </c>
      <c r="E46" s="84"/>
      <c r="F46" s="23"/>
      <c r="G46" s="32"/>
      <c r="H46" s="32"/>
    </row>
    <row r="47" spans="1:8" ht="12.75">
      <c r="A47" s="57"/>
      <c r="B47" s="55"/>
      <c r="C47" s="55"/>
      <c r="D47" s="55"/>
      <c r="E47" s="55"/>
      <c r="F47" s="55"/>
      <c r="G47" s="32"/>
      <c r="H47" s="32"/>
    </row>
    <row r="48" spans="1:8" ht="12.75">
      <c r="A48" s="55"/>
      <c r="B48" s="55"/>
      <c r="C48" s="55"/>
      <c r="D48" s="55" t="s">
        <v>132</v>
      </c>
      <c r="E48" s="55"/>
      <c r="F48" s="55"/>
      <c r="G48" s="32"/>
      <c r="H48" s="32"/>
    </row>
    <row r="49" spans="1:8" ht="12.75">
      <c r="A49" s="55"/>
      <c r="B49" s="383" t="s">
        <v>32</v>
      </c>
      <c r="C49" s="383"/>
      <c r="D49" s="383"/>
      <c r="E49" s="383"/>
      <c r="F49" s="383"/>
      <c r="G49" s="32"/>
      <c r="H49" s="32"/>
    </row>
    <row r="50" spans="1:8" ht="13.5" thickBot="1">
      <c r="A50" s="57"/>
      <c r="B50" s="387" t="s">
        <v>324</v>
      </c>
      <c r="C50" s="387"/>
      <c r="D50" s="387"/>
      <c r="E50" s="387"/>
      <c r="F50" s="387"/>
      <c r="G50" s="32"/>
      <c r="H50" s="32"/>
    </row>
    <row r="51" spans="1:8" ht="12.75">
      <c r="A51" s="58"/>
      <c r="B51" s="59"/>
      <c r="C51" s="59" t="s">
        <v>25</v>
      </c>
      <c r="D51" s="59" t="s">
        <v>300</v>
      </c>
      <c r="E51" s="59"/>
      <c r="F51" s="60"/>
      <c r="G51" s="32"/>
      <c r="H51" s="32"/>
    </row>
    <row r="52" spans="1:8" ht="12.75">
      <c r="A52" s="61" t="s">
        <v>301</v>
      </c>
      <c r="B52" s="62" t="s">
        <v>302</v>
      </c>
      <c r="C52" s="62"/>
      <c r="D52" s="63" t="s">
        <v>303</v>
      </c>
      <c r="E52" s="63" t="s">
        <v>304</v>
      </c>
      <c r="F52" s="64" t="s">
        <v>305</v>
      </c>
      <c r="G52" s="32"/>
      <c r="H52" s="32"/>
    </row>
    <row r="53" spans="1:8" ht="13.5" thickBot="1">
      <c r="A53" s="85" t="s">
        <v>306</v>
      </c>
      <c r="B53" s="86"/>
      <c r="C53" s="86"/>
      <c r="D53" s="68"/>
      <c r="E53" s="68" t="s">
        <v>307</v>
      </c>
      <c r="F53" s="87">
        <v>0.07</v>
      </c>
      <c r="G53" s="32"/>
      <c r="H53" s="32"/>
    </row>
    <row r="54" spans="1:8" ht="13.5" thickBot="1">
      <c r="A54" s="70">
        <v>1</v>
      </c>
      <c r="B54" s="71">
        <v>2</v>
      </c>
      <c r="C54" s="72">
        <v>3</v>
      </c>
      <c r="D54" s="72">
        <v>4</v>
      </c>
      <c r="E54" s="72">
        <v>5</v>
      </c>
      <c r="F54" s="73">
        <v>6</v>
      </c>
      <c r="G54" s="32"/>
      <c r="H54" s="32"/>
    </row>
    <row r="55" spans="1:8" ht="25.5">
      <c r="A55" s="50">
        <v>1</v>
      </c>
      <c r="B55" s="74" t="s">
        <v>325</v>
      </c>
      <c r="C55" s="74" t="s">
        <v>18</v>
      </c>
      <c r="D55" s="53">
        <v>39698</v>
      </c>
      <c r="E55" s="53">
        <v>39698</v>
      </c>
      <c r="F55" s="50"/>
      <c r="G55" s="32"/>
      <c r="H55" s="32"/>
    </row>
    <row r="56" spans="1:8" ht="12.75">
      <c r="A56" s="62">
        <v>2</v>
      </c>
      <c r="B56" s="54" t="s">
        <v>80</v>
      </c>
      <c r="C56" s="54" t="s">
        <v>39</v>
      </c>
      <c r="D56" s="15">
        <v>110596</v>
      </c>
      <c r="E56" s="62"/>
      <c r="F56" s="62"/>
      <c r="G56" s="32"/>
      <c r="H56" s="32"/>
    </row>
    <row r="57" spans="1:8" ht="12.75">
      <c r="A57" s="62">
        <v>3</v>
      </c>
      <c r="B57" s="54" t="s">
        <v>165</v>
      </c>
      <c r="C57" s="54" t="s">
        <v>39</v>
      </c>
      <c r="D57" s="15">
        <v>184652</v>
      </c>
      <c r="E57" s="62"/>
      <c r="F57" s="62"/>
      <c r="G57" s="32"/>
      <c r="H57" s="32"/>
    </row>
    <row r="58" spans="1:8" ht="12.75">
      <c r="A58" s="62">
        <v>4</v>
      </c>
      <c r="B58" s="54" t="s">
        <v>326</v>
      </c>
      <c r="C58" s="54" t="s">
        <v>39</v>
      </c>
      <c r="D58" s="15">
        <v>131692</v>
      </c>
      <c r="E58" s="62"/>
      <c r="F58" s="62"/>
      <c r="G58" s="32"/>
      <c r="H58" s="32"/>
    </row>
    <row r="59" spans="1:8" ht="25.5">
      <c r="A59" s="62">
        <v>5</v>
      </c>
      <c r="B59" s="54" t="s">
        <v>327</v>
      </c>
      <c r="C59" s="54" t="s">
        <v>18</v>
      </c>
      <c r="D59" s="15">
        <v>103749</v>
      </c>
      <c r="E59" s="10"/>
      <c r="F59" s="62"/>
      <c r="G59" s="32"/>
      <c r="H59" s="32"/>
    </row>
    <row r="60" spans="1:8" ht="25.5">
      <c r="A60" s="62">
        <v>6</v>
      </c>
      <c r="B60" s="54" t="s">
        <v>149</v>
      </c>
      <c r="C60" s="54" t="s">
        <v>243</v>
      </c>
      <c r="D60" s="15">
        <v>287093</v>
      </c>
      <c r="E60" s="10"/>
      <c r="F60" s="62"/>
      <c r="G60" s="32"/>
      <c r="H60" s="32"/>
    </row>
    <row r="61" spans="1:8" ht="51">
      <c r="A61" s="62">
        <v>7</v>
      </c>
      <c r="B61" s="54" t="s">
        <v>328</v>
      </c>
      <c r="C61" s="54" t="s">
        <v>53</v>
      </c>
      <c r="D61" s="15">
        <v>347987</v>
      </c>
      <c r="E61" s="10"/>
      <c r="F61" s="62"/>
      <c r="G61" s="32"/>
      <c r="H61" s="32"/>
    </row>
    <row r="62" spans="1:8" ht="51">
      <c r="A62" s="62">
        <v>8</v>
      </c>
      <c r="B62" s="54" t="s">
        <v>329</v>
      </c>
      <c r="C62" s="54" t="s">
        <v>53</v>
      </c>
      <c r="D62" s="15">
        <v>180399</v>
      </c>
      <c r="E62" s="10"/>
      <c r="F62" s="62"/>
      <c r="G62" s="32"/>
      <c r="H62" s="32"/>
    </row>
    <row r="63" spans="1:8" ht="25.5">
      <c r="A63" s="62">
        <v>9</v>
      </c>
      <c r="B63" s="54" t="s">
        <v>330</v>
      </c>
      <c r="C63" s="54" t="s">
        <v>243</v>
      </c>
      <c r="D63" s="15">
        <v>231495</v>
      </c>
      <c r="E63" s="10"/>
      <c r="F63" s="62"/>
      <c r="G63" s="32"/>
      <c r="H63" s="32"/>
    </row>
    <row r="64" spans="1:8" ht="25.5">
      <c r="A64" s="62">
        <v>10</v>
      </c>
      <c r="B64" s="54" t="s">
        <v>330</v>
      </c>
      <c r="C64" s="54" t="s">
        <v>331</v>
      </c>
      <c r="D64" s="15">
        <v>36498</v>
      </c>
      <c r="E64" s="10"/>
      <c r="F64" s="62"/>
      <c r="G64" s="32"/>
      <c r="H64" s="32"/>
    </row>
    <row r="65" spans="1:8" ht="25.5">
      <c r="A65" s="62">
        <v>11</v>
      </c>
      <c r="B65" s="54" t="s">
        <v>332</v>
      </c>
      <c r="C65" s="54" t="s">
        <v>98</v>
      </c>
      <c r="D65" s="15">
        <v>36758</v>
      </c>
      <c r="E65" s="10"/>
      <c r="F65" s="62"/>
      <c r="G65" s="32"/>
      <c r="H65" s="32"/>
    </row>
    <row r="66" spans="1:8" ht="25.5">
      <c r="A66" s="62">
        <v>12</v>
      </c>
      <c r="B66" s="54" t="s">
        <v>332</v>
      </c>
      <c r="C66" s="54" t="s">
        <v>52</v>
      </c>
      <c r="D66" s="15">
        <v>42392</v>
      </c>
      <c r="E66" s="10"/>
      <c r="F66" s="62"/>
      <c r="G66" s="32"/>
      <c r="H66" s="32"/>
    </row>
    <row r="67" spans="1:8" ht="25.5">
      <c r="A67" s="62">
        <v>13</v>
      </c>
      <c r="B67" s="54" t="s">
        <v>127</v>
      </c>
      <c r="C67" s="20" t="s">
        <v>333</v>
      </c>
      <c r="D67" s="15">
        <v>29119</v>
      </c>
      <c r="E67" s="62"/>
      <c r="F67" s="62"/>
      <c r="G67" s="32"/>
      <c r="H67" s="32"/>
    </row>
    <row r="68" spans="1:8" ht="12.75">
      <c r="A68" s="62">
        <v>14</v>
      </c>
      <c r="B68" s="14" t="s">
        <v>163</v>
      </c>
      <c r="C68" s="14" t="s">
        <v>52</v>
      </c>
      <c r="D68" s="15">
        <v>166065</v>
      </c>
      <c r="E68" s="10"/>
      <c r="F68" s="63"/>
      <c r="G68" s="32"/>
      <c r="H68" s="32"/>
    </row>
    <row r="69" spans="1:8" ht="12.75">
      <c r="A69" s="62">
        <v>15</v>
      </c>
      <c r="B69" s="54" t="s">
        <v>138</v>
      </c>
      <c r="C69" s="20" t="s">
        <v>189</v>
      </c>
      <c r="D69" s="15">
        <v>19236</v>
      </c>
      <c r="E69" s="15">
        <v>19236</v>
      </c>
      <c r="F69" s="62"/>
      <c r="G69" s="32"/>
      <c r="H69" s="32"/>
    </row>
    <row r="70" spans="1:8" ht="12.75">
      <c r="A70" s="62">
        <v>16</v>
      </c>
      <c r="B70" s="14" t="s">
        <v>334</v>
      </c>
      <c r="C70" s="54" t="s">
        <v>39</v>
      </c>
      <c r="D70" s="15">
        <v>270408</v>
      </c>
      <c r="E70" s="10"/>
      <c r="F70" s="63"/>
      <c r="G70" s="32"/>
      <c r="H70" s="32"/>
    </row>
    <row r="71" spans="1:8" ht="38.25">
      <c r="A71" s="62">
        <v>17</v>
      </c>
      <c r="B71" s="14" t="s">
        <v>56</v>
      </c>
      <c r="C71" s="54" t="s">
        <v>335</v>
      </c>
      <c r="D71" s="15">
        <v>24000</v>
      </c>
      <c r="E71" s="10"/>
      <c r="F71" s="63"/>
      <c r="G71" s="32"/>
      <c r="H71" s="32"/>
    </row>
    <row r="72" spans="1:8" ht="38.25">
      <c r="A72" s="62">
        <v>18</v>
      </c>
      <c r="B72" s="14" t="s">
        <v>247</v>
      </c>
      <c r="C72" s="54" t="s">
        <v>336</v>
      </c>
      <c r="D72" s="15">
        <v>36000</v>
      </c>
      <c r="E72" s="10"/>
      <c r="F72" s="63"/>
      <c r="G72" s="32"/>
      <c r="H72" s="32"/>
    </row>
    <row r="73" spans="1:8" ht="38.25">
      <c r="A73" s="62">
        <v>19</v>
      </c>
      <c r="B73" s="14" t="s">
        <v>206</v>
      </c>
      <c r="C73" s="20" t="s">
        <v>337</v>
      </c>
      <c r="D73" s="15">
        <v>18471</v>
      </c>
      <c r="E73" s="10"/>
      <c r="F73" s="63"/>
      <c r="G73" s="32"/>
      <c r="H73" s="32"/>
    </row>
    <row r="74" spans="1:8" ht="25.5">
      <c r="A74" s="62">
        <v>20</v>
      </c>
      <c r="B74" s="14" t="s">
        <v>55</v>
      </c>
      <c r="C74" s="20" t="s">
        <v>338</v>
      </c>
      <c r="D74" s="15">
        <v>16157</v>
      </c>
      <c r="E74" s="10"/>
      <c r="F74" s="63"/>
      <c r="G74" s="32"/>
      <c r="H74" s="32"/>
    </row>
    <row r="75" spans="1:8" ht="25.5">
      <c r="A75" s="62">
        <v>21</v>
      </c>
      <c r="B75" s="14" t="s">
        <v>339</v>
      </c>
      <c r="C75" s="20" t="s">
        <v>338</v>
      </c>
      <c r="D75" s="15">
        <v>16157</v>
      </c>
      <c r="E75" s="10"/>
      <c r="F75" s="63"/>
      <c r="G75" s="32"/>
      <c r="H75" s="32"/>
    </row>
    <row r="76" spans="1:8" ht="38.25">
      <c r="A76" s="62">
        <v>22</v>
      </c>
      <c r="B76" s="14" t="s">
        <v>128</v>
      </c>
      <c r="C76" s="20" t="s">
        <v>340</v>
      </c>
      <c r="D76" s="15">
        <v>48351</v>
      </c>
      <c r="E76" s="10"/>
      <c r="F76" s="63"/>
      <c r="G76" s="32"/>
      <c r="H76" s="32"/>
    </row>
    <row r="77" spans="1:8" ht="25.5">
      <c r="A77" s="62">
        <v>23</v>
      </c>
      <c r="B77" s="54" t="s">
        <v>341</v>
      </c>
      <c r="C77" s="20" t="s">
        <v>254</v>
      </c>
      <c r="D77" s="15">
        <v>313366</v>
      </c>
      <c r="E77" s="10"/>
      <c r="F77" s="76"/>
      <c r="G77" s="32"/>
      <c r="H77" s="32"/>
    </row>
    <row r="78" spans="1:8" ht="13.5" thickBot="1">
      <c r="A78" s="77">
        <v>24</v>
      </c>
      <c r="B78" s="78" t="s">
        <v>342</v>
      </c>
      <c r="C78" s="16" t="s">
        <v>38</v>
      </c>
      <c r="D78" s="17">
        <v>607755</v>
      </c>
      <c r="E78" s="80"/>
      <c r="F78" s="81"/>
      <c r="G78" s="32"/>
      <c r="H78" s="32"/>
    </row>
    <row r="79" spans="1:8" ht="13.5" thickBot="1">
      <c r="A79" s="82"/>
      <c r="B79" s="22" t="s">
        <v>316</v>
      </c>
      <c r="C79" s="83"/>
      <c r="D79" s="84">
        <v>3298094</v>
      </c>
      <c r="E79" s="84">
        <v>58934</v>
      </c>
      <c r="F79" s="23"/>
      <c r="G79" s="32"/>
      <c r="H79" s="32"/>
    </row>
    <row r="80" spans="1:8" ht="12.75">
      <c r="A80" s="55"/>
      <c r="B80" s="55"/>
      <c r="C80" s="55"/>
      <c r="D80" s="55"/>
      <c r="E80" s="55" t="s">
        <v>132</v>
      </c>
      <c r="F80" s="55"/>
      <c r="G80" s="32"/>
      <c r="H80" s="32"/>
    </row>
    <row r="81" spans="1:8" ht="12.75">
      <c r="A81" s="32"/>
      <c r="B81" s="32"/>
      <c r="C81" s="32"/>
      <c r="D81" s="32"/>
      <c r="E81" s="32"/>
      <c r="F81" s="32"/>
      <c r="G81" s="32"/>
      <c r="H81" s="32"/>
    </row>
    <row r="82" spans="1:8" ht="12.75">
      <c r="A82" s="55"/>
      <c r="B82" s="383" t="s">
        <v>32</v>
      </c>
      <c r="C82" s="383"/>
      <c r="D82" s="383"/>
      <c r="E82" s="383"/>
      <c r="F82" s="383"/>
      <c r="G82" s="32"/>
      <c r="H82" s="32"/>
    </row>
    <row r="83" spans="1:8" ht="13.5" thickBot="1">
      <c r="A83" s="57"/>
      <c r="B83" s="384" t="s">
        <v>343</v>
      </c>
      <c r="C83" s="384"/>
      <c r="D83" s="384"/>
      <c r="E83" s="384"/>
      <c r="F83" s="384"/>
      <c r="G83" s="32"/>
      <c r="H83" s="32"/>
    </row>
    <row r="84" spans="1:8" ht="12.75">
      <c r="A84" s="58"/>
      <c r="B84" s="91"/>
      <c r="C84" s="91" t="s">
        <v>25</v>
      </c>
      <c r="D84" s="59" t="s">
        <v>300</v>
      </c>
      <c r="E84" s="59"/>
      <c r="F84" s="60"/>
      <c r="G84" s="32"/>
      <c r="H84" s="32"/>
    </row>
    <row r="85" spans="1:8" ht="12.75">
      <c r="A85" s="61" t="s">
        <v>301</v>
      </c>
      <c r="B85" s="14" t="s">
        <v>302</v>
      </c>
      <c r="C85" s="14"/>
      <c r="D85" s="63" t="s">
        <v>303</v>
      </c>
      <c r="E85" s="63" t="s">
        <v>304</v>
      </c>
      <c r="F85" s="64" t="s">
        <v>305</v>
      </c>
      <c r="G85" s="32"/>
      <c r="H85" s="32"/>
    </row>
    <row r="86" spans="1:8" ht="13.5" thickBot="1">
      <c r="A86" s="85" t="s">
        <v>306</v>
      </c>
      <c r="B86" s="92"/>
      <c r="C86" s="92"/>
      <c r="D86" s="68"/>
      <c r="E86" s="68" t="s">
        <v>307</v>
      </c>
      <c r="F86" s="87">
        <v>0.07</v>
      </c>
      <c r="G86" s="32"/>
      <c r="H86" s="32"/>
    </row>
    <row r="87" spans="1:8" ht="13.5" thickBot="1">
      <c r="A87" s="70">
        <v>1</v>
      </c>
      <c r="B87" s="71">
        <v>2</v>
      </c>
      <c r="C87" s="72">
        <v>3</v>
      </c>
      <c r="D87" s="72">
        <v>4</v>
      </c>
      <c r="E87" s="72">
        <v>5</v>
      </c>
      <c r="F87" s="73">
        <v>6</v>
      </c>
      <c r="G87" s="32"/>
      <c r="H87" s="32"/>
    </row>
    <row r="88" spans="1:8" ht="12.75">
      <c r="A88" s="50">
        <v>1</v>
      </c>
      <c r="B88" s="74" t="s">
        <v>214</v>
      </c>
      <c r="C88" s="75" t="s">
        <v>344</v>
      </c>
      <c r="D88" s="53">
        <v>9452</v>
      </c>
      <c r="E88" s="50"/>
      <c r="F88" s="50"/>
      <c r="G88" s="32"/>
      <c r="H88" s="32"/>
    </row>
    <row r="89" spans="1:8" ht="12.75">
      <c r="A89" s="62">
        <v>2</v>
      </c>
      <c r="B89" s="54" t="s">
        <v>186</v>
      </c>
      <c r="C89" s="54" t="s">
        <v>39</v>
      </c>
      <c r="D89" s="15">
        <v>126025</v>
      </c>
      <c r="E89" s="62"/>
      <c r="F89" s="62"/>
      <c r="G89" s="32"/>
      <c r="H89" s="32"/>
    </row>
    <row r="90" spans="1:8" ht="12.75">
      <c r="A90" s="62">
        <v>3</v>
      </c>
      <c r="B90" s="54" t="s">
        <v>345</v>
      </c>
      <c r="C90" s="54" t="s">
        <v>39</v>
      </c>
      <c r="D90" s="15">
        <v>10399</v>
      </c>
      <c r="E90" s="62"/>
      <c r="F90" s="62"/>
      <c r="G90" s="32"/>
      <c r="H90" s="32"/>
    </row>
    <row r="91" spans="1:8" ht="12.75">
      <c r="A91" s="62">
        <v>4</v>
      </c>
      <c r="B91" s="54" t="s">
        <v>253</v>
      </c>
      <c r="C91" s="54" t="s">
        <v>39</v>
      </c>
      <c r="D91" s="15">
        <v>28368</v>
      </c>
      <c r="E91" s="62"/>
      <c r="F91" s="62"/>
      <c r="G91" s="32"/>
      <c r="H91" s="32"/>
    </row>
    <row r="92" spans="1:8" ht="12.75">
      <c r="A92" s="62">
        <v>5</v>
      </c>
      <c r="B92" s="54" t="s">
        <v>133</v>
      </c>
      <c r="C92" s="54" t="s">
        <v>39</v>
      </c>
      <c r="D92" s="15">
        <v>125128</v>
      </c>
      <c r="E92" s="62"/>
      <c r="F92" s="62"/>
      <c r="G92" s="32"/>
      <c r="H92" s="32"/>
    </row>
    <row r="93" spans="1:8" ht="12.75">
      <c r="A93" s="62">
        <v>6</v>
      </c>
      <c r="B93" s="54" t="s">
        <v>346</v>
      </c>
      <c r="C93" s="54" t="s">
        <v>39</v>
      </c>
      <c r="D93" s="15">
        <v>55484</v>
      </c>
      <c r="E93" s="62"/>
      <c r="F93" s="62"/>
      <c r="G93" s="32"/>
      <c r="H93" s="32"/>
    </row>
    <row r="94" spans="1:8" ht="25.5">
      <c r="A94" s="62">
        <v>7</v>
      </c>
      <c r="B94" s="54" t="s">
        <v>199</v>
      </c>
      <c r="C94" s="54" t="s">
        <v>18</v>
      </c>
      <c r="D94" s="15">
        <v>95776</v>
      </c>
      <c r="E94" s="10"/>
      <c r="F94" s="62"/>
      <c r="G94" s="32"/>
      <c r="H94" s="32"/>
    </row>
    <row r="95" spans="1:8" ht="38.25">
      <c r="A95" s="62">
        <v>8</v>
      </c>
      <c r="B95" s="54" t="s">
        <v>347</v>
      </c>
      <c r="C95" s="54" t="s">
        <v>98</v>
      </c>
      <c r="D95" s="15">
        <v>33437</v>
      </c>
      <c r="E95" s="10"/>
      <c r="F95" s="62"/>
      <c r="G95" s="32"/>
      <c r="H95" s="32"/>
    </row>
    <row r="96" spans="1:8" ht="38.25">
      <c r="A96" s="62">
        <v>9</v>
      </c>
      <c r="B96" s="54" t="s">
        <v>347</v>
      </c>
      <c r="C96" s="54" t="s">
        <v>52</v>
      </c>
      <c r="D96" s="15">
        <v>34614</v>
      </c>
      <c r="E96" s="10"/>
      <c r="F96" s="62"/>
      <c r="G96" s="32"/>
      <c r="H96" s="32"/>
    </row>
    <row r="97" spans="1:8" ht="25.5">
      <c r="A97" s="62">
        <v>10</v>
      </c>
      <c r="B97" s="54" t="s">
        <v>348</v>
      </c>
      <c r="C97" s="54" t="s">
        <v>53</v>
      </c>
      <c r="D97" s="15">
        <v>175248</v>
      </c>
      <c r="E97" s="10"/>
      <c r="F97" s="62"/>
      <c r="G97" s="32"/>
      <c r="H97" s="32"/>
    </row>
    <row r="98" spans="1:8" ht="12.75">
      <c r="A98" s="62">
        <v>11</v>
      </c>
      <c r="B98" s="54" t="s">
        <v>110</v>
      </c>
      <c r="C98" s="54" t="s">
        <v>176</v>
      </c>
      <c r="D98" s="15">
        <v>19979</v>
      </c>
      <c r="E98" s="10"/>
      <c r="F98" s="62"/>
      <c r="G98" s="32"/>
      <c r="H98" s="32"/>
    </row>
    <row r="99" spans="1:8" ht="12.75">
      <c r="A99" s="62">
        <v>12</v>
      </c>
      <c r="B99" s="54" t="s">
        <v>110</v>
      </c>
      <c r="C99" s="54" t="s">
        <v>69</v>
      </c>
      <c r="D99" s="15">
        <v>43099</v>
      </c>
      <c r="E99" s="10"/>
      <c r="F99" s="62"/>
      <c r="G99" s="32"/>
      <c r="H99" s="32"/>
    </row>
    <row r="100" spans="1:8" ht="12.75">
      <c r="A100" s="62">
        <v>13</v>
      </c>
      <c r="B100" s="54" t="s">
        <v>349</v>
      </c>
      <c r="C100" s="54" t="s">
        <v>53</v>
      </c>
      <c r="D100" s="15">
        <v>29646</v>
      </c>
      <c r="E100" s="10"/>
      <c r="F100" s="62"/>
      <c r="G100" s="32"/>
      <c r="H100" s="32"/>
    </row>
    <row r="101" spans="1:8" ht="12.75">
      <c r="A101" s="62">
        <v>14</v>
      </c>
      <c r="B101" s="54" t="s">
        <v>350</v>
      </c>
      <c r="C101" s="54" t="s">
        <v>98</v>
      </c>
      <c r="D101" s="15">
        <v>20241</v>
      </c>
      <c r="E101" s="10"/>
      <c r="F101" s="62"/>
      <c r="G101" s="32"/>
      <c r="H101" s="32"/>
    </row>
    <row r="102" spans="1:8" ht="12.75">
      <c r="A102" s="62">
        <v>15</v>
      </c>
      <c r="B102" s="54" t="s">
        <v>350</v>
      </c>
      <c r="C102" s="54" t="s">
        <v>52</v>
      </c>
      <c r="D102" s="15">
        <v>12690</v>
      </c>
      <c r="E102" s="10"/>
      <c r="F102" s="62"/>
      <c r="G102" s="32"/>
      <c r="H102" s="32"/>
    </row>
    <row r="103" spans="1:8" ht="25.5">
      <c r="A103" s="62">
        <v>16</v>
      </c>
      <c r="B103" s="54" t="s">
        <v>198</v>
      </c>
      <c r="C103" s="20" t="s">
        <v>351</v>
      </c>
      <c r="D103" s="15">
        <v>28667</v>
      </c>
      <c r="E103" s="62"/>
      <c r="F103" s="62"/>
      <c r="G103" s="32"/>
      <c r="H103" s="32"/>
    </row>
    <row r="104" spans="1:8" ht="12.75">
      <c r="A104" s="62">
        <v>17</v>
      </c>
      <c r="B104" s="54" t="s">
        <v>198</v>
      </c>
      <c r="C104" s="20" t="s">
        <v>352</v>
      </c>
      <c r="D104" s="15">
        <v>7796</v>
      </c>
      <c r="E104" s="62"/>
      <c r="F104" s="62"/>
      <c r="G104" s="32"/>
      <c r="H104" s="32"/>
    </row>
    <row r="105" spans="1:8" ht="12.75">
      <c r="A105" s="62">
        <v>18</v>
      </c>
      <c r="B105" s="14" t="s">
        <v>60</v>
      </c>
      <c r="C105" s="14" t="s">
        <v>176</v>
      </c>
      <c r="D105" s="15">
        <v>24661</v>
      </c>
      <c r="E105" s="10"/>
      <c r="F105" s="63"/>
      <c r="G105" s="32"/>
      <c r="H105" s="32"/>
    </row>
    <row r="106" spans="1:8" ht="12.75">
      <c r="A106" s="62">
        <v>19</v>
      </c>
      <c r="B106" s="14" t="s">
        <v>60</v>
      </c>
      <c r="C106" s="14" t="s">
        <v>69</v>
      </c>
      <c r="D106" s="15">
        <v>17246</v>
      </c>
      <c r="E106" s="10"/>
      <c r="F106" s="63"/>
      <c r="G106" s="32"/>
      <c r="H106" s="32"/>
    </row>
    <row r="107" spans="1:8" ht="12.75">
      <c r="A107" s="62">
        <v>20</v>
      </c>
      <c r="B107" s="14" t="s">
        <v>215</v>
      </c>
      <c r="C107" s="54" t="s">
        <v>53</v>
      </c>
      <c r="D107" s="15">
        <v>131615</v>
      </c>
      <c r="E107" s="10"/>
      <c r="F107" s="63"/>
      <c r="G107" s="32"/>
      <c r="H107" s="32"/>
    </row>
    <row r="108" spans="1:8" ht="12.75">
      <c r="A108" s="62">
        <v>21</v>
      </c>
      <c r="B108" s="14" t="s">
        <v>138</v>
      </c>
      <c r="C108" s="14" t="s">
        <v>98</v>
      </c>
      <c r="D108" s="15">
        <v>26264</v>
      </c>
      <c r="E108" s="10"/>
      <c r="F108" s="63"/>
      <c r="G108" s="32"/>
      <c r="H108" s="32"/>
    </row>
    <row r="109" spans="1:8" ht="12.75">
      <c r="A109" s="62">
        <v>22</v>
      </c>
      <c r="B109" s="14" t="s">
        <v>138</v>
      </c>
      <c r="C109" s="20" t="s">
        <v>52</v>
      </c>
      <c r="D109" s="15">
        <v>29061</v>
      </c>
      <c r="E109" s="15"/>
      <c r="F109" s="62"/>
      <c r="G109" s="32"/>
      <c r="H109" s="32"/>
    </row>
    <row r="110" spans="1:8" ht="12.75">
      <c r="A110" s="62">
        <v>23</v>
      </c>
      <c r="B110" s="14" t="s">
        <v>257</v>
      </c>
      <c r="C110" s="54" t="s">
        <v>28</v>
      </c>
      <c r="D110" s="15">
        <v>485737</v>
      </c>
      <c r="E110" s="10"/>
      <c r="F110" s="63"/>
      <c r="G110" s="32"/>
      <c r="H110" s="32"/>
    </row>
    <row r="111" spans="1:8" ht="12.75">
      <c r="A111" s="62">
        <v>24</v>
      </c>
      <c r="B111" s="14" t="s">
        <v>353</v>
      </c>
      <c r="C111" s="14" t="s">
        <v>98</v>
      </c>
      <c r="D111" s="15">
        <v>7709</v>
      </c>
      <c r="E111" s="10"/>
      <c r="F111" s="63"/>
      <c r="G111" s="32"/>
      <c r="H111" s="32"/>
    </row>
    <row r="112" spans="1:8" ht="12.75">
      <c r="A112" s="62">
        <v>25</v>
      </c>
      <c r="B112" s="14" t="s">
        <v>353</v>
      </c>
      <c r="C112" s="14" t="s">
        <v>52</v>
      </c>
      <c r="D112" s="15">
        <v>12217</v>
      </c>
      <c r="E112" s="10"/>
      <c r="F112" s="63"/>
      <c r="G112" s="32"/>
      <c r="H112" s="32"/>
    </row>
    <row r="113" spans="1:8" ht="25.5">
      <c r="A113" s="62">
        <v>26</v>
      </c>
      <c r="B113" s="54" t="s">
        <v>354</v>
      </c>
      <c r="C113" s="54" t="s">
        <v>112</v>
      </c>
      <c r="D113" s="15">
        <v>315669</v>
      </c>
      <c r="E113" s="10"/>
      <c r="F113" s="63"/>
      <c r="G113" s="32"/>
      <c r="H113" s="32"/>
    </row>
    <row r="114" spans="1:8" ht="25.5">
      <c r="A114" s="62">
        <v>27</v>
      </c>
      <c r="B114" s="14" t="s">
        <v>187</v>
      </c>
      <c r="C114" s="54" t="s">
        <v>355</v>
      </c>
      <c r="D114" s="15">
        <v>8000</v>
      </c>
      <c r="E114" s="10"/>
      <c r="F114" s="63"/>
      <c r="G114" s="32"/>
      <c r="H114" s="32"/>
    </row>
    <row r="115" spans="1:8" ht="12.75">
      <c r="A115" s="62">
        <v>28</v>
      </c>
      <c r="B115" s="14" t="s">
        <v>121</v>
      </c>
      <c r="C115" s="14" t="s">
        <v>356</v>
      </c>
      <c r="D115" s="15">
        <v>6000</v>
      </c>
      <c r="E115" s="10"/>
      <c r="F115" s="63"/>
      <c r="G115" s="32"/>
      <c r="H115" s="32"/>
    </row>
    <row r="116" spans="1:8" ht="25.5">
      <c r="A116" s="62">
        <v>29</v>
      </c>
      <c r="B116" s="14" t="s">
        <v>213</v>
      </c>
      <c r="C116" s="54" t="s">
        <v>357</v>
      </c>
      <c r="D116" s="15">
        <v>8000</v>
      </c>
      <c r="E116" s="10"/>
      <c r="F116" s="63"/>
      <c r="G116" s="32"/>
      <c r="H116" s="32"/>
    </row>
    <row r="117" spans="1:8" ht="25.5">
      <c r="A117" s="62">
        <v>30</v>
      </c>
      <c r="B117" s="14" t="s">
        <v>40</v>
      </c>
      <c r="C117" s="54" t="s">
        <v>358</v>
      </c>
      <c r="D117" s="15">
        <v>8000</v>
      </c>
      <c r="E117" s="10"/>
      <c r="F117" s="63"/>
      <c r="G117" s="32"/>
      <c r="H117" s="32"/>
    </row>
    <row r="118" spans="1:8" ht="25.5">
      <c r="A118" s="62">
        <v>31</v>
      </c>
      <c r="B118" s="14" t="s">
        <v>54</v>
      </c>
      <c r="C118" s="54" t="s">
        <v>359</v>
      </c>
      <c r="D118" s="15">
        <v>8000</v>
      </c>
      <c r="E118" s="10"/>
      <c r="F118" s="63"/>
      <c r="G118" s="32"/>
      <c r="H118" s="32"/>
    </row>
    <row r="119" spans="1:8" ht="25.5">
      <c r="A119" s="62">
        <v>32</v>
      </c>
      <c r="B119" s="14" t="s">
        <v>207</v>
      </c>
      <c r="C119" s="54" t="s">
        <v>360</v>
      </c>
      <c r="D119" s="15">
        <v>8000</v>
      </c>
      <c r="E119" s="10"/>
      <c r="F119" s="63"/>
      <c r="G119" s="32"/>
      <c r="H119" s="32"/>
    </row>
    <row r="120" spans="1:8" ht="25.5">
      <c r="A120" s="62">
        <v>33</v>
      </c>
      <c r="B120" s="14" t="s">
        <v>206</v>
      </c>
      <c r="C120" s="20" t="s">
        <v>338</v>
      </c>
      <c r="D120" s="15">
        <v>14416</v>
      </c>
      <c r="E120" s="10"/>
      <c r="F120" s="63"/>
      <c r="G120" s="32"/>
      <c r="H120" s="32"/>
    </row>
    <row r="121" spans="1:8" ht="25.5">
      <c r="A121" s="62">
        <v>34</v>
      </c>
      <c r="B121" s="14" t="s">
        <v>361</v>
      </c>
      <c r="C121" s="20" t="s">
        <v>338</v>
      </c>
      <c r="D121" s="15">
        <v>14082</v>
      </c>
      <c r="E121" s="10"/>
      <c r="F121" s="63"/>
      <c r="G121" s="32"/>
      <c r="H121" s="32"/>
    </row>
    <row r="122" spans="1:8" ht="25.5">
      <c r="A122" s="62">
        <v>35</v>
      </c>
      <c r="B122" s="14" t="s">
        <v>111</v>
      </c>
      <c r="C122" s="20" t="s">
        <v>338</v>
      </c>
      <c r="D122" s="15">
        <v>15001</v>
      </c>
      <c r="E122" s="10"/>
      <c r="F122" s="63"/>
      <c r="G122" s="32"/>
      <c r="H122" s="32"/>
    </row>
    <row r="123" spans="1:8" ht="25.5">
      <c r="A123" s="62">
        <v>36</v>
      </c>
      <c r="B123" s="54" t="s">
        <v>228</v>
      </c>
      <c r="C123" s="20" t="s">
        <v>254</v>
      </c>
      <c r="D123" s="15">
        <v>141610</v>
      </c>
      <c r="E123" s="10"/>
      <c r="F123" s="76"/>
      <c r="G123" s="32"/>
      <c r="H123" s="32"/>
    </row>
    <row r="124" spans="1:8" ht="12.75">
      <c r="A124" s="62">
        <v>37</v>
      </c>
      <c r="B124" s="14" t="s">
        <v>362</v>
      </c>
      <c r="C124" s="13" t="s">
        <v>38</v>
      </c>
      <c r="D124" s="15">
        <v>639680</v>
      </c>
      <c r="E124" s="10"/>
      <c r="F124" s="76"/>
      <c r="G124" s="32"/>
      <c r="H124" s="32"/>
    </row>
    <row r="125" spans="1:8" ht="25.5">
      <c r="A125" s="62">
        <v>38</v>
      </c>
      <c r="B125" s="14" t="s">
        <v>81</v>
      </c>
      <c r="C125" s="20" t="s">
        <v>363</v>
      </c>
      <c r="D125" s="15">
        <v>115914</v>
      </c>
      <c r="E125" s="10"/>
      <c r="F125" s="76"/>
      <c r="G125" s="32"/>
      <c r="H125" s="32"/>
    </row>
    <row r="126" spans="1:8" ht="25.5">
      <c r="A126" s="62">
        <v>39</v>
      </c>
      <c r="B126" s="14" t="s">
        <v>50</v>
      </c>
      <c r="C126" s="20" t="s">
        <v>363</v>
      </c>
      <c r="D126" s="15">
        <v>111953</v>
      </c>
      <c r="E126" s="10"/>
      <c r="F126" s="76"/>
      <c r="G126" s="32"/>
      <c r="H126" s="32"/>
    </row>
    <row r="127" spans="1:8" ht="63.75">
      <c r="A127" s="62">
        <v>40</v>
      </c>
      <c r="B127" s="54" t="s">
        <v>364</v>
      </c>
      <c r="C127" s="54" t="s">
        <v>267</v>
      </c>
      <c r="D127" s="15">
        <v>296171</v>
      </c>
      <c r="E127" s="62"/>
      <c r="F127" s="62"/>
      <c r="G127" s="32"/>
      <c r="H127" s="32"/>
    </row>
    <row r="128" spans="1:8" ht="12.75">
      <c r="A128" s="62">
        <v>41</v>
      </c>
      <c r="B128" s="54" t="s">
        <v>365</v>
      </c>
      <c r="C128" s="54" t="s">
        <v>267</v>
      </c>
      <c r="D128" s="15">
        <v>22215</v>
      </c>
      <c r="E128" s="62"/>
      <c r="F128" s="62"/>
      <c r="G128" s="32"/>
      <c r="H128" s="32"/>
    </row>
    <row r="129" spans="1:8" ht="13.5" thickBot="1">
      <c r="A129" s="62">
        <v>42</v>
      </c>
      <c r="B129" s="54" t="s">
        <v>161</v>
      </c>
      <c r="C129" s="54" t="s">
        <v>39</v>
      </c>
      <c r="D129" s="15">
        <v>47747</v>
      </c>
      <c r="E129" s="10"/>
      <c r="F129" s="62"/>
      <c r="G129" s="32"/>
      <c r="H129" s="32"/>
    </row>
    <row r="130" spans="1:8" ht="13.5" thickBot="1">
      <c r="A130" s="82"/>
      <c r="B130" s="22" t="s">
        <v>316</v>
      </c>
      <c r="C130" s="83"/>
      <c r="D130" s="84">
        <f>SUM(D88:D129)</f>
        <v>3371017</v>
      </c>
      <c r="E130" s="84"/>
      <c r="F130" s="23"/>
      <c r="G130" s="32"/>
      <c r="H130" s="32"/>
    </row>
    <row r="131" spans="1:8" ht="12.75">
      <c r="A131" s="57"/>
      <c r="B131" s="93"/>
      <c r="C131" s="93"/>
      <c r="D131" s="57" t="s">
        <v>132</v>
      </c>
      <c r="E131" s="57"/>
      <c r="F131" s="57"/>
      <c r="G131" s="32"/>
      <c r="H131" s="32"/>
    </row>
    <row r="132" spans="1:8" ht="15">
      <c r="A132" s="94"/>
      <c r="B132" s="95"/>
      <c r="C132" s="95" t="s">
        <v>32</v>
      </c>
      <c r="D132" s="94"/>
      <c r="F132" s="89"/>
      <c r="G132" s="32"/>
      <c r="H132" s="32"/>
    </row>
    <row r="133" spans="1:8" ht="15">
      <c r="A133" s="96"/>
      <c r="B133" s="97" t="s">
        <v>366</v>
      </c>
      <c r="C133" s="97"/>
      <c r="D133" s="96"/>
      <c r="F133" s="90"/>
      <c r="G133" s="32"/>
      <c r="H133" s="32"/>
    </row>
    <row r="134" spans="1:8" ht="15">
      <c r="A134" s="96"/>
      <c r="B134" s="97"/>
      <c r="C134" s="97" t="s">
        <v>367</v>
      </c>
      <c r="D134" s="96"/>
      <c r="E134" s="7"/>
      <c r="F134" s="57"/>
      <c r="G134" s="32"/>
      <c r="H134" s="32"/>
    </row>
    <row r="135" spans="1:8" ht="15" thickBot="1">
      <c r="A135" s="98"/>
      <c r="B135" s="98"/>
      <c r="C135" s="98"/>
      <c r="D135" s="98"/>
      <c r="E135" s="7"/>
      <c r="F135" s="99"/>
      <c r="G135" s="32"/>
      <c r="H135" s="32"/>
    </row>
    <row r="136" spans="1:8" ht="14.25">
      <c r="A136" s="100" t="s">
        <v>301</v>
      </c>
      <c r="B136" s="101"/>
      <c r="C136" s="102" t="s">
        <v>25</v>
      </c>
      <c r="D136" s="103" t="s">
        <v>368</v>
      </c>
      <c r="E136" s="7"/>
      <c r="F136" s="104"/>
      <c r="G136" s="32"/>
      <c r="H136" s="32"/>
    </row>
    <row r="137" spans="1:8" ht="14.25">
      <c r="A137" s="105" t="s">
        <v>369</v>
      </c>
      <c r="B137" s="106" t="s">
        <v>302</v>
      </c>
      <c r="C137" s="106"/>
      <c r="D137" s="107" t="s">
        <v>370</v>
      </c>
      <c r="E137" s="7"/>
      <c r="F137" s="89"/>
      <c r="G137" s="32"/>
      <c r="H137" s="32"/>
    </row>
    <row r="138" spans="1:8" ht="15" thickBot="1">
      <c r="A138" s="108"/>
      <c r="B138" s="109"/>
      <c r="C138" s="109"/>
      <c r="D138" s="110" t="s">
        <v>303</v>
      </c>
      <c r="E138" s="7"/>
      <c r="F138" s="99"/>
      <c r="G138" s="32"/>
      <c r="H138" s="32"/>
    </row>
    <row r="139" spans="1:8" ht="15" thickBot="1">
      <c r="A139" s="111">
        <v>1</v>
      </c>
      <c r="B139" s="112">
        <v>2</v>
      </c>
      <c r="C139" s="112">
        <v>3</v>
      </c>
      <c r="D139" s="113">
        <v>4</v>
      </c>
      <c r="E139" s="7"/>
      <c r="F139" s="99"/>
      <c r="G139" s="32"/>
      <c r="H139" s="32"/>
    </row>
    <row r="140" spans="1:8" ht="42.75">
      <c r="A140" s="114"/>
      <c r="B140" s="115" t="s">
        <v>209</v>
      </c>
      <c r="C140" s="116" t="s">
        <v>338</v>
      </c>
      <c r="D140" s="117">
        <v>15001</v>
      </c>
      <c r="E140" s="7"/>
      <c r="F140" s="99"/>
      <c r="G140" s="32"/>
      <c r="H140" s="32"/>
    </row>
    <row r="141" spans="1:8" ht="15.75" thickBot="1">
      <c r="A141" s="118"/>
      <c r="B141" s="119" t="s">
        <v>29</v>
      </c>
      <c r="C141" s="120"/>
      <c r="D141" s="121">
        <v>15001</v>
      </c>
      <c r="E141" s="7"/>
      <c r="F141" s="99"/>
      <c r="G141" s="32"/>
      <c r="H141" s="32"/>
    </row>
    <row r="142" spans="1:8" ht="15">
      <c r="A142" s="7"/>
      <c r="B142" s="122"/>
      <c r="C142" s="7"/>
      <c r="D142" s="123"/>
      <c r="F142" s="99"/>
      <c r="G142" s="124"/>
      <c r="H142" s="32"/>
    </row>
    <row r="143" spans="1:8" ht="15">
      <c r="A143" s="7"/>
      <c r="B143" s="122"/>
      <c r="C143" s="7"/>
      <c r="D143" s="123"/>
      <c r="F143" s="99"/>
      <c r="G143" s="124"/>
      <c r="H143" s="32"/>
    </row>
    <row r="144" spans="1:8" ht="15">
      <c r="A144" s="7"/>
      <c r="B144" s="122"/>
      <c r="C144" s="7"/>
      <c r="D144" s="123"/>
      <c r="F144" s="99"/>
      <c r="G144" s="124"/>
      <c r="H144" s="32"/>
    </row>
    <row r="145" spans="1:8" ht="12.75">
      <c r="A145" s="57"/>
      <c r="B145" s="89" t="s">
        <v>32</v>
      </c>
      <c r="C145" s="89"/>
      <c r="D145" s="89"/>
      <c r="E145" s="89"/>
      <c r="F145" s="99"/>
      <c r="G145" s="124"/>
      <c r="H145" s="32"/>
    </row>
    <row r="146" spans="1:8" ht="13.5" thickBot="1">
      <c r="A146" s="384" t="s">
        <v>371</v>
      </c>
      <c r="B146" s="384"/>
      <c r="C146" s="384"/>
      <c r="D146" s="384"/>
      <c r="E146" s="384"/>
      <c r="F146" s="385"/>
      <c r="G146" s="32"/>
      <c r="H146" s="32"/>
    </row>
    <row r="147" spans="1:8" ht="12.75">
      <c r="A147" s="58"/>
      <c r="B147" s="91"/>
      <c r="C147" s="91" t="s">
        <v>25</v>
      </c>
      <c r="D147" s="59" t="s">
        <v>300</v>
      </c>
      <c r="E147" s="59"/>
      <c r="F147" s="60"/>
      <c r="G147" s="32"/>
      <c r="H147" s="32"/>
    </row>
    <row r="148" spans="1:8" ht="12.75">
      <c r="A148" s="61" t="s">
        <v>301</v>
      </c>
      <c r="B148" s="14" t="s">
        <v>302</v>
      </c>
      <c r="C148" s="14"/>
      <c r="D148" s="63" t="s">
        <v>303</v>
      </c>
      <c r="E148" s="63" t="s">
        <v>304</v>
      </c>
      <c r="F148" s="64" t="s">
        <v>305</v>
      </c>
      <c r="G148" s="32"/>
      <c r="H148" s="32"/>
    </row>
    <row r="149" spans="1:8" ht="13.5" thickBot="1">
      <c r="A149" s="85" t="s">
        <v>306</v>
      </c>
      <c r="B149" s="92"/>
      <c r="C149" s="92"/>
      <c r="D149" s="68"/>
      <c r="E149" s="68" t="s">
        <v>307</v>
      </c>
      <c r="F149" s="87">
        <v>0.07</v>
      </c>
      <c r="G149" s="32"/>
      <c r="H149" s="32"/>
    </row>
    <row r="150" spans="1:8" ht="13.5" thickBot="1">
      <c r="A150" s="70">
        <v>1</v>
      </c>
      <c r="B150" s="71">
        <v>2</v>
      </c>
      <c r="C150" s="72">
        <v>3</v>
      </c>
      <c r="D150" s="72">
        <v>4</v>
      </c>
      <c r="E150" s="72">
        <v>5</v>
      </c>
      <c r="F150" s="73">
        <v>6</v>
      </c>
      <c r="G150" s="32"/>
      <c r="H150" s="32"/>
    </row>
    <row r="151" spans="1:8" ht="25.5">
      <c r="A151" s="50">
        <v>1</v>
      </c>
      <c r="B151" s="74" t="s">
        <v>372</v>
      </c>
      <c r="C151" s="74" t="s">
        <v>267</v>
      </c>
      <c r="D151" s="53">
        <v>178363</v>
      </c>
      <c r="E151" s="53"/>
      <c r="F151" s="62"/>
      <c r="G151" s="32"/>
      <c r="H151" s="32"/>
    </row>
    <row r="152" spans="1:8" ht="25.5">
      <c r="A152" s="62">
        <v>2</v>
      </c>
      <c r="B152" s="54" t="s">
        <v>373</v>
      </c>
      <c r="C152" s="54" t="s">
        <v>42</v>
      </c>
      <c r="D152" s="15">
        <v>169407</v>
      </c>
      <c r="E152" s="62"/>
      <c r="F152" s="62"/>
      <c r="G152" s="32"/>
      <c r="H152" s="32"/>
    </row>
    <row r="153" spans="1:8" ht="38.25">
      <c r="A153" s="62">
        <v>3</v>
      </c>
      <c r="B153" s="54" t="s">
        <v>374</v>
      </c>
      <c r="C153" s="54" t="s">
        <v>98</v>
      </c>
      <c r="D153" s="15">
        <v>51659</v>
      </c>
      <c r="E153" s="62"/>
      <c r="F153" s="62"/>
      <c r="G153" s="32"/>
      <c r="H153" s="32"/>
    </row>
    <row r="154" spans="1:8" ht="25.5">
      <c r="A154" s="62">
        <v>4</v>
      </c>
      <c r="B154" s="54" t="s">
        <v>375</v>
      </c>
      <c r="C154" s="54" t="s">
        <v>52</v>
      </c>
      <c r="D154" s="15">
        <v>19888</v>
      </c>
      <c r="E154" s="62"/>
      <c r="F154" s="62"/>
      <c r="G154" s="32"/>
      <c r="H154" s="32"/>
    </row>
    <row r="155" spans="1:8" ht="38.25">
      <c r="A155" s="62">
        <v>5</v>
      </c>
      <c r="B155" s="54" t="s">
        <v>374</v>
      </c>
      <c r="C155" s="54" t="s">
        <v>52</v>
      </c>
      <c r="D155" s="15">
        <v>26603</v>
      </c>
      <c r="E155" s="62"/>
      <c r="F155" s="62"/>
      <c r="G155" s="32"/>
      <c r="H155" s="32"/>
    </row>
    <row r="156" spans="1:8" ht="12.75">
      <c r="A156" s="62">
        <v>6</v>
      </c>
      <c r="B156" s="54" t="s">
        <v>106</v>
      </c>
      <c r="C156" s="54" t="s">
        <v>62</v>
      </c>
      <c r="D156" s="15">
        <v>217676</v>
      </c>
      <c r="E156" s="62"/>
      <c r="F156" s="62"/>
      <c r="G156" s="32"/>
      <c r="H156" s="32"/>
    </row>
    <row r="157" spans="1:8" ht="25.5">
      <c r="A157" s="62">
        <v>7</v>
      </c>
      <c r="B157" s="54" t="s">
        <v>187</v>
      </c>
      <c r="C157" s="54" t="s">
        <v>9</v>
      </c>
      <c r="D157" s="15">
        <v>83078</v>
      </c>
      <c r="E157" s="62"/>
      <c r="F157" s="62"/>
      <c r="G157" s="32"/>
      <c r="H157" s="32"/>
    </row>
    <row r="158" spans="1:8" ht="25.5">
      <c r="A158" s="62">
        <v>8</v>
      </c>
      <c r="B158" s="54" t="s">
        <v>89</v>
      </c>
      <c r="C158" s="54" t="s">
        <v>376</v>
      </c>
      <c r="D158" s="15">
        <v>45566</v>
      </c>
      <c r="E158" s="62"/>
      <c r="F158" s="62"/>
      <c r="G158" s="32"/>
      <c r="H158" s="32"/>
    </row>
    <row r="159" spans="1:8" ht="12.75">
      <c r="A159" s="62">
        <v>9</v>
      </c>
      <c r="B159" s="54" t="s">
        <v>216</v>
      </c>
      <c r="C159" s="54" t="s">
        <v>28</v>
      </c>
      <c r="D159" s="15">
        <v>98582</v>
      </c>
      <c r="E159" s="62"/>
      <c r="F159" s="62"/>
      <c r="G159" s="32"/>
      <c r="H159" s="32"/>
    </row>
    <row r="160" spans="1:8" ht="12.75">
      <c r="A160" s="62">
        <v>10</v>
      </c>
      <c r="B160" s="54" t="s">
        <v>50</v>
      </c>
      <c r="C160" s="54" t="s">
        <v>65</v>
      </c>
      <c r="D160" s="15">
        <v>12155</v>
      </c>
      <c r="E160" s="62"/>
      <c r="F160" s="62"/>
      <c r="G160" s="32"/>
      <c r="H160" s="32"/>
    </row>
    <row r="161" spans="1:8" ht="25.5">
      <c r="A161" s="62">
        <v>11</v>
      </c>
      <c r="B161" s="54" t="s">
        <v>50</v>
      </c>
      <c r="C161" s="54" t="s">
        <v>377</v>
      </c>
      <c r="D161" s="15">
        <v>169063</v>
      </c>
      <c r="E161" s="62"/>
      <c r="F161" s="62"/>
      <c r="G161" s="32"/>
      <c r="H161" s="32"/>
    </row>
    <row r="162" spans="1:8" ht="12.75">
      <c r="A162" s="62">
        <v>12</v>
      </c>
      <c r="B162" s="54" t="s">
        <v>107</v>
      </c>
      <c r="C162" s="54" t="s">
        <v>65</v>
      </c>
      <c r="D162" s="15">
        <v>25087</v>
      </c>
      <c r="E162" s="62"/>
      <c r="F162" s="62"/>
      <c r="G162" s="32"/>
      <c r="H162" s="32"/>
    </row>
    <row r="163" spans="1:8" ht="12.75">
      <c r="A163" s="62">
        <v>13</v>
      </c>
      <c r="B163" s="54" t="s">
        <v>161</v>
      </c>
      <c r="C163" s="54" t="s">
        <v>19</v>
      </c>
      <c r="D163" s="15">
        <v>138905</v>
      </c>
      <c r="E163" s="10"/>
      <c r="F163" s="62"/>
      <c r="G163" s="32"/>
      <c r="H163" s="32"/>
    </row>
    <row r="164" spans="1:8" ht="25.5">
      <c r="A164" s="62">
        <v>14</v>
      </c>
      <c r="B164" s="54" t="s">
        <v>378</v>
      </c>
      <c r="C164" s="54" t="s">
        <v>112</v>
      </c>
      <c r="D164" s="15">
        <v>72124</v>
      </c>
      <c r="E164" s="10"/>
      <c r="F164" s="62"/>
      <c r="G164" s="32"/>
      <c r="H164" s="32"/>
    </row>
    <row r="165" spans="1:8" ht="12.75">
      <c r="A165" s="62">
        <v>15</v>
      </c>
      <c r="B165" s="54" t="s">
        <v>379</v>
      </c>
      <c r="C165" s="54" t="s">
        <v>19</v>
      </c>
      <c r="D165" s="15">
        <v>165335</v>
      </c>
      <c r="E165" s="10"/>
      <c r="F165" s="62"/>
      <c r="G165" s="32"/>
      <c r="H165" s="32"/>
    </row>
    <row r="166" spans="1:8" ht="12.75">
      <c r="A166" s="62">
        <v>16</v>
      </c>
      <c r="B166" s="54" t="s">
        <v>37</v>
      </c>
      <c r="C166" s="54" t="s">
        <v>19</v>
      </c>
      <c r="D166" s="15">
        <v>106806</v>
      </c>
      <c r="E166" s="10"/>
      <c r="F166" s="62"/>
      <c r="G166" s="32"/>
      <c r="H166" s="32"/>
    </row>
    <row r="167" spans="1:8" ht="25.5">
      <c r="A167" s="62">
        <v>17</v>
      </c>
      <c r="B167" s="54" t="s">
        <v>380</v>
      </c>
      <c r="C167" s="54" t="s">
        <v>381</v>
      </c>
      <c r="D167" s="15">
        <v>34000</v>
      </c>
      <c r="E167" s="10"/>
      <c r="F167" s="62"/>
      <c r="G167" s="32"/>
      <c r="H167" s="32"/>
    </row>
    <row r="168" spans="1:8" ht="12.75">
      <c r="A168" s="62">
        <v>18</v>
      </c>
      <c r="B168" s="54" t="s">
        <v>382</v>
      </c>
      <c r="C168" s="54" t="s">
        <v>39</v>
      </c>
      <c r="D168" s="15">
        <v>96260</v>
      </c>
      <c r="E168" s="10"/>
      <c r="F168" s="62"/>
      <c r="G168" s="32"/>
      <c r="H168" s="32"/>
    </row>
    <row r="169" spans="1:8" ht="25.5">
      <c r="A169" s="62">
        <v>19</v>
      </c>
      <c r="B169" s="14" t="s">
        <v>383</v>
      </c>
      <c r="C169" s="54" t="s">
        <v>112</v>
      </c>
      <c r="D169" s="15">
        <v>75022</v>
      </c>
      <c r="E169" s="10"/>
      <c r="F169" s="63"/>
      <c r="G169" s="32"/>
      <c r="H169" s="32"/>
    </row>
    <row r="170" spans="1:8" ht="25.5">
      <c r="A170" s="62">
        <v>20</v>
      </c>
      <c r="B170" s="14" t="s">
        <v>119</v>
      </c>
      <c r="C170" s="54" t="s">
        <v>112</v>
      </c>
      <c r="D170" s="15">
        <v>90289</v>
      </c>
      <c r="E170" s="10"/>
      <c r="F170" s="62"/>
      <c r="G170" s="32"/>
      <c r="H170" s="32"/>
    </row>
    <row r="171" spans="1:8" ht="25.5">
      <c r="A171" s="62">
        <v>21</v>
      </c>
      <c r="B171" s="54" t="s">
        <v>384</v>
      </c>
      <c r="C171" s="54" t="s">
        <v>98</v>
      </c>
      <c r="D171" s="15">
        <v>52739</v>
      </c>
      <c r="E171" s="10"/>
      <c r="F171" s="63"/>
      <c r="G171" s="32"/>
      <c r="H171" s="32"/>
    </row>
    <row r="172" spans="1:8" ht="25.5">
      <c r="A172" s="62">
        <v>22</v>
      </c>
      <c r="B172" s="54" t="s">
        <v>384</v>
      </c>
      <c r="C172" s="54" t="s">
        <v>52</v>
      </c>
      <c r="D172" s="15">
        <v>45573</v>
      </c>
      <c r="E172" s="10"/>
      <c r="F172" s="63"/>
      <c r="G172" s="32"/>
      <c r="H172" s="32"/>
    </row>
    <row r="173" spans="1:8" ht="12.75">
      <c r="A173" s="62">
        <v>23</v>
      </c>
      <c r="B173" s="54" t="s">
        <v>201</v>
      </c>
      <c r="C173" s="54" t="s">
        <v>98</v>
      </c>
      <c r="D173" s="15">
        <v>37884</v>
      </c>
      <c r="E173" s="10"/>
      <c r="F173" s="63"/>
      <c r="G173" s="32"/>
      <c r="H173" s="32"/>
    </row>
    <row r="174" spans="1:8" ht="12.75">
      <c r="A174" s="62">
        <v>24</v>
      </c>
      <c r="B174" s="54" t="s">
        <v>201</v>
      </c>
      <c r="C174" s="54" t="s">
        <v>52</v>
      </c>
      <c r="D174" s="15">
        <v>34743</v>
      </c>
      <c r="E174" s="10"/>
      <c r="F174" s="63"/>
      <c r="G174" s="32"/>
      <c r="H174" s="32"/>
    </row>
    <row r="175" spans="1:8" ht="12.75">
      <c r="A175" s="62">
        <v>25</v>
      </c>
      <c r="B175" s="54" t="s">
        <v>385</v>
      </c>
      <c r="C175" s="54" t="s">
        <v>53</v>
      </c>
      <c r="D175" s="15">
        <v>42789</v>
      </c>
      <c r="E175" s="10"/>
      <c r="F175" s="63"/>
      <c r="G175" s="32"/>
      <c r="H175" s="32"/>
    </row>
    <row r="176" spans="1:8" ht="25.5">
      <c r="A176" s="62">
        <v>26</v>
      </c>
      <c r="B176" s="54" t="s">
        <v>386</v>
      </c>
      <c r="C176" s="54" t="s">
        <v>98</v>
      </c>
      <c r="D176" s="15">
        <v>28010</v>
      </c>
      <c r="E176" s="10"/>
      <c r="F176" s="63"/>
      <c r="G176" s="32"/>
      <c r="H176" s="32"/>
    </row>
    <row r="177" spans="1:8" ht="25.5">
      <c r="A177" s="62">
        <v>27</v>
      </c>
      <c r="B177" s="54" t="s">
        <v>386</v>
      </c>
      <c r="C177" s="54" t="s">
        <v>52</v>
      </c>
      <c r="D177" s="15">
        <v>21128</v>
      </c>
      <c r="E177" s="10"/>
      <c r="F177" s="63"/>
      <c r="G177" s="32"/>
      <c r="H177" s="32"/>
    </row>
    <row r="178" spans="1:8" ht="25.5">
      <c r="A178" s="62">
        <v>28</v>
      </c>
      <c r="B178" s="54" t="s">
        <v>387</v>
      </c>
      <c r="C178" s="54" t="s">
        <v>69</v>
      </c>
      <c r="D178" s="15">
        <v>103914</v>
      </c>
      <c r="E178" s="10"/>
      <c r="F178" s="63"/>
      <c r="G178" s="32"/>
      <c r="H178" s="32"/>
    </row>
    <row r="179" spans="1:8" ht="38.25">
      <c r="A179" s="62">
        <v>29</v>
      </c>
      <c r="B179" s="54" t="s">
        <v>388</v>
      </c>
      <c r="C179" s="54" t="s">
        <v>53</v>
      </c>
      <c r="D179" s="15">
        <v>121570</v>
      </c>
      <c r="E179" s="10"/>
      <c r="F179" s="63"/>
      <c r="G179" s="32"/>
      <c r="H179" s="32"/>
    </row>
    <row r="180" spans="1:8" ht="25.5">
      <c r="A180" s="62">
        <v>30</v>
      </c>
      <c r="B180" s="54" t="s">
        <v>389</v>
      </c>
      <c r="C180" s="20" t="s">
        <v>53</v>
      </c>
      <c r="D180" s="15">
        <v>138897</v>
      </c>
      <c r="E180" s="15"/>
      <c r="F180" s="76"/>
      <c r="G180" s="32"/>
      <c r="H180" s="32"/>
    </row>
    <row r="181" spans="1:8" ht="25.5">
      <c r="A181" s="62">
        <v>31</v>
      </c>
      <c r="B181" s="54" t="s">
        <v>390</v>
      </c>
      <c r="C181" s="14" t="s">
        <v>52</v>
      </c>
      <c r="D181" s="15">
        <v>67320</v>
      </c>
      <c r="E181" s="10"/>
      <c r="F181" s="76"/>
      <c r="G181" s="32"/>
      <c r="H181" s="32"/>
    </row>
    <row r="182" spans="1:8" ht="25.5">
      <c r="A182" s="62">
        <v>32</v>
      </c>
      <c r="B182" s="54" t="s">
        <v>390</v>
      </c>
      <c r="C182" s="54" t="s">
        <v>112</v>
      </c>
      <c r="D182" s="15">
        <v>103946</v>
      </c>
      <c r="E182" s="10"/>
      <c r="F182" s="76"/>
      <c r="G182" s="32"/>
      <c r="H182" s="32"/>
    </row>
    <row r="183" spans="1:8" ht="25.5">
      <c r="A183" s="62">
        <v>33</v>
      </c>
      <c r="B183" s="54" t="s">
        <v>391</v>
      </c>
      <c r="C183" s="54" t="s">
        <v>112</v>
      </c>
      <c r="D183" s="15">
        <v>144551</v>
      </c>
      <c r="E183" s="10"/>
      <c r="F183" s="76"/>
      <c r="G183" s="32"/>
      <c r="H183" s="32"/>
    </row>
    <row r="184" spans="1:8" ht="25.5">
      <c r="A184" s="62">
        <v>34</v>
      </c>
      <c r="B184" s="54" t="s">
        <v>392</v>
      </c>
      <c r="C184" s="54" t="s">
        <v>112</v>
      </c>
      <c r="D184" s="15">
        <v>249842</v>
      </c>
      <c r="E184" s="10"/>
      <c r="F184" s="76"/>
      <c r="G184" s="32"/>
      <c r="H184" s="32"/>
    </row>
    <row r="185" spans="1:8" ht="25.5">
      <c r="A185" s="62">
        <v>35</v>
      </c>
      <c r="B185" s="14" t="s">
        <v>204</v>
      </c>
      <c r="C185" s="20" t="s">
        <v>393</v>
      </c>
      <c r="D185" s="15">
        <v>13410</v>
      </c>
      <c r="E185" s="10"/>
      <c r="F185" s="76"/>
      <c r="G185" s="32"/>
      <c r="H185" s="32"/>
    </row>
    <row r="186" spans="1:8" ht="25.5">
      <c r="A186" s="62">
        <v>36</v>
      </c>
      <c r="B186" s="14" t="s">
        <v>168</v>
      </c>
      <c r="C186" s="20" t="s">
        <v>393</v>
      </c>
      <c r="D186" s="15">
        <v>16312</v>
      </c>
      <c r="E186" s="10"/>
      <c r="F186" s="76"/>
      <c r="G186" s="32"/>
      <c r="H186" s="32"/>
    </row>
    <row r="187" spans="1:8" ht="38.25">
      <c r="A187" s="62">
        <v>37</v>
      </c>
      <c r="B187" s="14" t="s">
        <v>394</v>
      </c>
      <c r="C187" s="20" t="s">
        <v>337</v>
      </c>
      <c r="D187" s="15">
        <v>30313</v>
      </c>
      <c r="E187" s="10"/>
      <c r="F187" s="76"/>
      <c r="G187" s="32"/>
      <c r="H187" s="32"/>
    </row>
    <row r="188" spans="1:8" ht="38.25">
      <c r="A188" s="62">
        <v>38</v>
      </c>
      <c r="B188" s="14" t="s">
        <v>181</v>
      </c>
      <c r="C188" s="20" t="s">
        <v>395</v>
      </c>
      <c r="D188" s="15">
        <v>36001</v>
      </c>
      <c r="E188" s="10"/>
      <c r="F188" s="76"/>
      <c r="G188" s="32"/>
      <c r="H188" s="32"/>
    </row>
    <row r="189" spans="1:8" ht="38.25">
      <c r="A189" s="62">
        <v>39</v>
      </c>
      <c r="B189" s="14" t="s">
        <v>225</v>
      </c>
      <c r="C189" s="20" t="s">
        <v>337</v>
      </c>
      <c r="D189" s="15">
        <v>31458</v>
      </c>
      <c r="E189" s="10"/>
      <c r="F189" s="10"/>
      <c r="G189" s="32"/>
      <c r="H189" s="32"/>
    </row>
    <row r="190" spans="1:8" ht="25.5">
      <c r="A190" s="62">
        <v>40</v>
      </c>
      <c r="B190" s="14" t="s">
        <v>383</v>
      </c>
      <c r="C190" s="20" t="s">
        <v>254</v>
      </c>
      <c r="D190" s="15">
        <v>79748</v>
      </c>
      <c r="E190" s="10"/>
      <c r="F190" s="125"/>
      <c r="G190" s="32"/>
      <c r="H190" s="32"/>
    </row>
    <row r="191" spans="1:8" ht="25.5">
      <c r="A191" s="62">
        <v>41</v>
      </c>
      <c r="B191" s="54" t="s">
        <v>396</v>
      </c>
      <c r="C191" s="20" t="s">
        <v>254</v>
      </c>
      <c r="D191" s="15">
        <v>107395</v>
      </c>
      <c r="E191" s="10"/>
      <c r="F191" s="63"/>
      <c r="G191" s="32"/>
      <c r="H191" s="32"/>
    </row>
    <row r="192" spans="1:8" ht="12.75">
      <c r="A192" s="62">
        <v>42</v>
      </c>
      <c r="B192" s="14" t="s">
        <v>397</v>
      </c>
      <c r="C192" s="13" t="s">
        <v>38</v>
      </c>
      <c r="D192" s="15">
        <v>199730</v>
      </c>
      <c r="E192" s="10"/>
      <c r="F192" s="126"/>
      <c r="G192" s="32"/>
      <c r="H192" s="32"/>
    </row>
    <row r="193" spans="1:8" ht="12.75">
      <c r="A193" s="62">
        <v>43</v>
      </c>
      <c r="B193" s="54" t="s">
        <v>398</v>
      </c>
      <c r="C193" s="13" t="s">
        <v>38</v>
      </c>
      <c r="D193" s="15">
        <v>319566</v>
      </c>
      <c r="E193" s="10"/>
      <c r="F193" s="127"/>
      <c r="G193" s="32"/>
      <c r="H193" s="32"/>
    </row>
    <row r="194" spans="1:8" ht="12.75">
      <c r="A194" s="62">
        <v>44</v>
      </c>
      <c r="B194" s="14" t="s">
        <v>399</v>
      </c>
      <c r="C194" s="13" t="s">
        <v>38</v>
      </c>
      <c r="D194" s="15">
        <v>714715</v>
      </c>
      <c r="E194" s="10"/>
      <c r="F194" s="126"/>
      <c r="G194" s="32"/>
      <c r="H194" s="32"/>
    </row>
    <row r="195" spans="1:8" ht="25.5">
      <c r="A195" s="62">
        <v>45</v>
      </c>
      <c r="B195" s="54" t="s">
        <v>400</v>
      </c>
      <c r="C195" s="20" t="s">
        <v>237</v>
      </c>
      <c r="D195" s="15">
        <v>166683</v>
      </c>
      <c r="E195" s="10"/>
      <c r="F195" s="126"/>
      <c r="G195" s="32"/>
      <c r="H195" s="32"/>
    </row>
    <row r="196" spans="1:8" ht="25.5">
      <c r="A196" s="62">
        <v>46</v>
      </c>
      <c r="B196" s="14" t="s">
        <v>401</v>
      </c>
      <c r="C196" s="20" t="s">
        <v>237</v>
      </c>
      <c r="D196" s="12">
        <v>82203</v>
      </c>
      <c r="E196" s="10"/>
      <c r="F196" s="128"/>
      <c r="G196" s="32"/>
      <c r="H196" s="32"/>
    </row>
    <row r="197" spans="1:8" ht="25.5">
      <c r="A197" s="62">
        <v>47</v>
      </c>
      <c r="B197" s="54" t="s">
        <v>147</v>
      </c>
      <c r="C197" s="20" t="s">
        <v>402</v>
      </c>
      <c r="D197" s="15">
        <v>422001</v>
      </c>
      <c r="E197" s="10"/>
      <c r="F197" s="126"/>
      <c r="G197" s="32"/>
      <c r="H197" s="32"/>
    </row>
    <row r="198" spans="1:8" ht="25.5">
      <c r="A198" s="62">
        <v>48</v>
      </c>
      <c r="B198" s="54" t="s">
        <v>149</v>
      </c>
      <c r="C198" s="20" t="s">
        <v>403</v>
      </c>
      <c r="D198" s="15">
        <v>94000</v>
      </c>
      <c r="E198" s="10"/>
      <c r="F198" s="62"/>
      <c r="G198" s="32"/>
      <c r="H198" s="32"/>
    </row>
    <row r="199" spans="1:8" ht="12.75">
      <c r="A199" s="62"/>
      <c r="B199" s="129" t="s">
        <v>316</v>
      </c>
      <c r="C199" s="62"/>
      <c r="D199" s="10">
        <f>SUM(D151:D198)</f>
        <v>5382309</v>
      </c>
      <c r="E199" s="10"/>
      <c r="F199" s="62"/>
      <c r="G199" s="32"/>
      <c r="H199" s="32"/>
    </row>
    <row r="200" spans="1:8" ht="12.75">
      <c r="A200" s="32"/>
      <c r="B200" s="130"/>
      <c r="C200" s="130"/>
      <c r="D200" s="32"/>
      <c r="E200" s="32"/>
      <c r="F200" s="99"/>
      <c r="G200" s="32"/>
      <c r="H200" s="32"/>
    </row>
    <row r="201" spans="1:8" ht="12.75">
      <c r="A201" s="55"/>
      <c r="B201" s="131"/>
      <c r="C201" s="131"/>
      <c r="D201" s="55" t="s">
        <v>132</v>
      </c>
      <c r="E201" s="55"/>
      <c r="F201" s="99"/>
      <c r="G201" s="32"/>
      <c r="H201" s="32"/>
    </row>
    <row r="202" spans="1:8" ht="12.75">
      <c r="A202" s="55"/>
      <c r="B202" s="56" t="s">
        <v>32</v>
      </c>
      <c r="C202" s="56"/>
      <c r="D202" s="56"/>
      <c r="E202" s="56"/>
      <c r="F202" s="99"/>
      <c r="G202" s="32"/>
      <c r="H202" s="32"/>
    </row>
    <row r="203" spans="1:8" ht="13.5" thickBot="1">
      <c r="A203" s="386" t="s">
        <v>404</v>
      </c>
      <c r="B203" s="386"/>
      <c r="C203" s="386"/>
      <c r="D203" s="386"/>
      <c r="E203" s="386"/>
      <c r="F203" s="386"/>
      <c r="G203" s="32"/>
      <c r="H203" s="32"/>
    </row>
    <row r="204" spans="1:8" ht="12.75">
      <c r="A204" s="132"/>
      <c r="B204" s="133"/>
      <c r="C204" s="133" t="s">
        <v>25</v>
      </c>
      <c r="D204" s="133" t="s">
        <v>300</v>
      </c>
      <c r="E204" s="133"/>
      <c r="F204" s="60"/>
      <c r="G204" s="32"/>
      <c r="H204" s="32"/>
    </row>
    <row r="205" spans="1:8" ht="12.75">
      <c r="A205" s="134" t="s">
        <v>301</v>
      </c>
      <c r="B205" s="126" t="s">
        <v>302</v>
      </c>
      <c r="C205" s="126"/>
      <c r="D205" s="126" t="s">
        <v>303</v>
      </c>
      <c r="E205" s="126" t="s">
        <v>304</v>
      </c>
      <c r="F205" s="64" t="s">
        <v>305</v>
      </c>
      <c r="G205" s="32"/>
      <c r="H205" s="32"/>
    </row>
    <row r="206" spans="1:8" ht="13.5" thickBot="1">
      <c r="A206" s="135" t="s">
        <v>306</v>
      </c>
      <c r="B206" s="67"/>
      <c r="C206" s="67"/>
      <c r="D206" s="67"/>
      <c r="E206" s="67" t="s">
        <v>307</v>
      </c>
      <c r="F206" s="87">
        <v>0.07</v>
      </c>
      <c r="G206" s="32"/>
      <c r="H206" s="32"/>
    </row>
    <row r="207" spans="1:8" ht="13.5" thickBot="1">
      <c r="A207" s="70">
        <v>1</v>
      </c>
      <c r="B207" s="71">
        <v>2</v>
      </c>
      <c r="C207" s="72">
        <v>3</v>
      </c>
      <c r="D207" s="72">
        <v>4</v>
      </c>
      <c r="E207" s="72">
        <v>5</v>
      </c>
      <c r="F207" s="73">
        <v>6</v>
      </c>
      <c r="G207" s="32"/>
      <c r="H207" s="32"/>
    </row>
    <row r="208" spans="1:8" ht="25.5">
      <c r="A208" s="50">
        <v>1</v>
      </c>
      <c r="B208" s="74" t="s">
        <v>405</v>
      </c>
      <c r="C208" s="74" t="s">
        <v>267</v>
      </c>
      <c r="D208" s="53">
        <v>138992</v>
      </c>
      <c r="E208" s="53"/>
      <c r="F208" s="62"/>
      <c r="G208" s="32"/>
      <c r="H208" s="32"/>
    </row>
    <row r="209" spans="1:8" ht="38.25">
      <c r="A209" s="62">
        <v>2</v>
      </c>
      <c r="B209" s="54" t="s">
        <v>406</v>
      </c>
      <c r="C209" s="54" t="s">
        <v>267</v>
      </c>
      <c r="D209" s="15">
        <v>209116</v>
      </c>
      <c r="E209" s="15"/>
      <c r="F209" s="62"/>
      <c r="G209" s="32"/>
      <c r="H209" s="32"/>
    </row>
    <row r="210" spans="1:8" ht="25.5">
      <c r="A210" s="62">
        <v>3</v>
      </c>
      <c r="B210" s="54" t="s">
        <v>407</v>
      </c>
      <c r="C210" s="54" t="s">
        <v>267</v>
      </c>
      <c r="D210" s="15">
        <v>70747</v>
      </c>
      <c r="E210" s="15"/>
      <c r="F210" s="62"/>
      <c r="G210" s="32"/>
      <c r="H210" s="32"/>
    </row>
    <row r="211" spans="1:8" ht="25.5">
      <c r="A211" s="62">
        <v>4</v>
      </c>
      <c r="B211" s="54" t="s">
        <v>408</v>
      </c>
      <c r="C211" s="54" t="s">
        <v>267</v>
      </c>
      <c r="D211" s="15">
        <v>105773</v>
      </c>
      <c r="E211" s="15"/>
      <c r="F211" s="62"/>
      <c r="G211" s="32"/>
      <c r="H211" s="32"/>
    </row>
    <row r="212" spans="1:8" ht="12.75">
      <c r="A212" s="62">
        <v>5</v>
      </c>
      <c r="B212" s="54" t="s">
        <v>227</v>
      </c>
      <c r="C212" s="54" t="s">
        <v>73</v>
      </c>
      <c r="D212" s="15">
        <v>71192</v>
      </c>
      <c r="E212" s="62"/>
      <c r="F212" s="62"/>
      <c r="G212" s="32"/>
      <c r="H212" s="32"/>
    </row>
    <row r="213" spans="1:8" ht="12.75">
      <c r="A213" s="62">
        <v>6</v>
      </c>
      <c r="B213" s="54" t="s">
        <v>200</v>
      </c>
      <c r="C213" s="54" t="s">
        <v>73</v>
      </c>
      <c r="D213" s="15">
        <v>144047</v>
      </c>
      <c r="E213" s="62"/>
      <c r="F213" s="62"/>
      <c r="G213" s="32"/>
      <c r="H213" s="32"/>
    </row>
    <row r="214" spans="1:8" ht="38.25">
      <c r="A214" s="62">
        <v>7</v>
      </c>
      <c r="B214" s="54" t="s">
        <v>409</v>
      </c>
      <c r="C214" s="54" t="s">
        <v>42</v>
      </c>
      <c r="D214" s="15">
        <v>108267</v>
      </c>
      <c r="E214" s="62"/>
      <c r="F214" s="62"/>
      <c r="G214" s="32"/>
      <c r="H214" s="32"/>
    </row>
    <row r="215" spans="1:8" ht="12.75">
      <c r="A215" s="62">
        <v>8</v>
      </c>
      <c r="B215" s="54" t="s">
        <v>203</v>
      </c>
      <c r="C215" s="54" t="s">
        <v>39</v>
      </c>
      <c r="D215" s="15">
        <v>12040</v>
      </c>
      <c r="E215" s="62"/>
      <c r="F215" s="62"/>
      <c r="G215" s="32"/>
      <c r="H215" s="32"/>
    </row>
    <row r="216" spans="1:8" ht="25.5">
      <c r="A216" s="62">
        <v>9</v>
      </c>
      <c r="B216" s="54" t="s">
        <v>410</v>
      </c>
      <c r="C216" s="54" t="s">
        <v>237</v>
      </c>
      <c r="D216" s="15">
        <v>121257</v>
      </c>
      <c r="E216" s="62"/>
      <c r="F216" s="62"/>
      <c r="G216" s="32"/>
      <c r="H216" s="32"/>
    </row>
    <row r="217" spans="1:8" ht="25.5">
      <c r="A217" s="62">
        <v>10</v>
      </c>
      <c r="B217" s="54" t="s">
        <v>136</v>
      </c>
      <c r="C217" s="54" t="s">
        <v>411</v>
      </c>
      <c r="D217" s="15">
        <v>21509</v>
      </c>
      <c r="E217" s="62"/>
      <c r="F217" s="62"/>
      <c r="G217" s="32"/>
      <c r="H217" s="32"/>
    </row>
    <row r="218" spans="1:8" ht="12.75">
      <c r="A218" s="62">
        <v>11</v>
      </c>
      <c r="B218" s="54" t="s">
        <v>101</v>
      </c>
      <c r="C218" s="54" t="s">
        <v>38</v>
      </c>
      <c r="D218" s="15">
        <v>414315</v>
      </c>
      <c r="E218" s="62"/>
      <c r="F218" s="62"/>
      <c r="G218" s="32"/>
      <c r="H218" s="32"/>
    </row>
    <row r="219" spans="1:8" ht="12.75">
      <c r="A219" s="62">
        <v>12</v>
      </c>
      <c r="B219" s="54" t="s">
        <v>412</v>
      </c>
      <c r="C219" s="54" t="s">
        <v>79</v>
      </c>
      <c r="D219" s="15">
        <v>12731</v>
      </c>
      <c r="E219" s="62"/>
      <c r="F219" s="62"/>
      <c r="G219" s="32"/>
      <c r="H219" s="32"/>
    </row>
    <row r="220" spans="1:8" ht="25.5">
      <c r="A220" s="62">
        <v>13</v>
      </c>
      <c r="B220" s="54" t="s">
        <v>100</v>
      </c>
      <c r="C220" s="54" t="s">
        <v>413</v>
      </c>
      <c r="D220" s="15">
        <v>332909</v>
      </c>
      <c r="E220" s="62"/>
      <c r="F220" s="62"/>
      <c r="G220" s="32"/>
      <c r="H220" s="32"/>
    </row>
    <row r="221" spans="1:8" ht="12.75">
      <c r="A221" s="62">
        <v>14</v>
      </c>
      <c r="B221" s="54" t="s">
        <v>81</v>
      </c>
      <c r="C221" s="54" t="s">
        <v>79</v>
      </c>
      <c r="D221" s="15">
        <v>61820</v>
      </c>
      <c r="E221" s="62"/>
      <c r="F221" s="62"/>
      <c r="G221" s="32"/>
      <c r="H221" s="32"/>
    </row>
    <row r="222" spans="1:8" ht="12.75">
      <c r="A222" s="62">
        <v>15</v>
      </c>
      <c r="B222" s="54" t="s">
        <v>213</v>
      </c>
      <c r="C222" s="54" t="s">
        <v>414</v>
      </c>
      <c r="D222" s="15">
        <v>23309</v>
      </c>
      <c r="E222" s="62"/>
      <c r="F222" s="62"/>
      <c r="G222" s="32"/>
      <c r="H222" s="32"/>
    </row>
    <row r="223" spans="1:8" ht="12.75">
      <c r="A223" s="62">
        <v>16</v>
      </c>
      <c r="B223" s="54" t="s">
        <v>123</v>
      </c>
      <c r="C223" s="54" t="s">
        <v>19</v>
      </c>
      <c r="D223" s="15">
        <v>29396</v>
      </c>
      <c r="E223" s="10"/>
      <c r="F223" s="62"/>
      <c r="G223" s="32"/>
      <c r="H223" s="32"/>
    </row>
    <row r="224" spans="1:8" ht="25.5">
      <c r="A224" s="62">
        <v>17</v>
      </c>
      <c r="B224" s="54" t="s">
        <v>415</v>
      </c>
      <c r="C224" s="54" t="s">
        <v>112</v>
      </c>
      <c r="D224" s="15">
        <v>176380</v>
      </c>
      <c r="E224" s="10"/>
      <c r="F224" s="62"/>
      <c r="G224" s="32"/>
      <c r="H224" s="32"/>
    </row>
    <row r="225" spans="1:8" ht="25.5">
      <c r="A225" s="62">
        <v>18</v>
      </c>
      <c r="B225" s="54" t="s">
        <v>416</v>
      </c>
      <c r="C225" s="54" t="s">
        <v>112</v>
      </c>
      <c r="D225" s="15">
        <v>188710</v>
      </c>
      <c r="E225" s="10"/>
      <c r="F225" s="62"/>
      <c r="G225" s="32"/>
      <c r="H225" s="32"/>
    </row>
    <row r="226" spans="1:8" ht="12.75">
      <c r="A226" s="62">
        <v>19</v>
      </c>
      <c r="B226" s="54" t="s">
        <v>173</v>
      </c>
      <c r="C226" s="54" t="s">
        <v>417</v>
      </c>
      <c r="D226" s="15">
        <v>125356</v>
      </c>
      <c r="E226" s="10"/>
      <c r="F226" s="62"/>
      <c r="G226" s="32"/>
      <c r="H226" s="32"/>
    </row>
    <row r="227" spans="1:8" ht="25.5">
      <c r="A227" s="62">
        <v>20</v>
      </c>
      <c r="B227" s="54" t="s">
        <v>418</v>
      </c>
      <c r="C227" s="54" t="s">
        <v>419</v>
      </c>
      <c r="D227" s="15">
        <v>151557</v>
      </c>
      <c r="E227" s="10"/>
      <c r="F227" s="62"/>
      <c r="G227" s="32"/>
      <c r="H227" s="32"/>
    </row>
    <row r="228" spans="1:8" ht="25.5">
      <c r="A228" s="62">
        <v>21</v>
      </c>
      <c r="B228" s="54" t="s">
        <v>420</v>
      </c>
      <c r="C228" s="54" t="s">
        <v>421</v>
      </c>
      <c r="D228" s="15">
        <v>37491</v>
      </c>
      <c r="E228" s="10"/>
      <c r="F228" s="63"/>
      <c r="G228" s="32"/>
      <c r="H228" s="32"/>
    </row>
    <row r="229" spans="1:8" ht="25.5">
      <c r="A229" s="62">
        <v>22</v>
      </c>
      <c r="B229" s="14" t="s">
        <v>422</v>
      </c>
      <c r="C229" s="54" t="s">
        <v>112</v>
      </c>
      <c r="D229" s="15">
        <v>111995</v>
      </c>
      <c r="E229" s="10"/>
      <c r="F229" s="63"/>
      <c r="G229" s="32"/>
      <c r="H229" s="32"/>
    </row>
    <row r="230" spans="1:8" ht="12.75">
      <c r="A230" s="62">
        <v>23</v>
      </c>
      <c r="B230" s="14" t="s">
        <v>119</v>
      </c>
      <c r="C230" s="54" t="s">
        <v>98</v>
      </c>
      <c r="D230" s="15">
        <v>14473</v>
      </c>
      <c r="E230" s="10"/>
      <c r="F230" s="63"/>
      <c r="G230" s="32"/>
      <c r="H230" s="32"/>
    </row>
    <row r="231" spans="1:8" ht="12.75">
      <c r="A231" s="62">
        <v>24</v>
      </c>
      <c r="B231" s="14" t="s">
        <v>119</v>
      </c>
      <c r="C231" s="54" t="s">
        <v>52</v>
      </c>
      <c r="D231" s="15">
        <v>13306</v>
      </c>
      <c r="E231" s="10"/>
      <c r="F231" s="63"/>
      <c r="G231" s="32"/>
      <c r="H231" s="32"/>
    </row>
    <row r="232" spans="1:8" ht="25.5">
      <c r="A232" s="62">
        <v>25</v>
      </c>
      <c r="B232" s="14" t="s">
        <v>119</v>
      </c>
      <c r="C232" s="54" t="s">
        <v>423</v>
      </c>
      <c r="D232" s="15">
        <v>10176</v>
      </c>
      <c r="E232" s="10"/>
      <c r="F232" s="63"/>
      <c r="G232" s="32"/>
      <c r="H232" s="32"/>
    </row>
    <row r="233" spans="1:8" ht="12.75">
      <c r="A233" s="62">
        <v>26</v>
      </c>
      <c r="B233" s="54" t="s">
        <v>92</v>
      </c>
      <c r="C233" s="54" t="s">
        <v>424</v>
      </c>
      <c r="D233" s="15">
        <v>170906</v>
      </c>
      <c r="E233" s="10"/>
      <c r="F233" s="63"/>
      <c r="G233" s="32"/>
      <c r="H233" s="32"/>
    </row>
    <row r="234" spans="1:8" ht="12.75">
      <c r="A234" s="62">
        <v>27</v>
      </c>
      <c r="B234" s="54" t="s">
        <v>141</v>
      </c>
      <c r="C234" s="54" t="s">
        <v>53</v>
      </c>
      <c r="D234" s="15">
        <v>155951</v>
      </c>
      <c r="E234" s="10"/>
      <c r="F234" s="63"/>
      <c r="G234" s="32"/>
      <c r="H234" s="32"/>
    </row>
    <row r="235" spans="1:8" ht="12.75">
      <c r="A235" s="62">
        <v>28</v>
      </c>
      <c r="B235" s="54" t="s">
        <v>425</v>
      </c>
      <c r="C235" s="54" t="s">
        <v>38</v>
      </c>
      <c r="D235" s="15">
        <v>149604</v>
      </c>
      <c r="E235" s="10"/>
      <c r="F235" s="63"/>
      <c r="G235" s="32"/>
      <c r="H235" s="32"/>
    </row>
    <row r="236" spans="1:8" ht="25.5">
      <c r="A236" s="62">
        <v>29</v>
      </c>
      <c r="B236" s="54" t="s">
        <v>426</v>
      </c>
      <c r="C236" s="54" t="s">
        <v>427</v>
      </c>
      <c r="D236" s="15">
        <v>19048</v>
      </c>
      <c r="E236" s="10"/>
      <c r="F236" s="63"/>
      <c r="G236" s="32"/>
      <c r="H236" s="32"/>
    </row>
    <row r="237" spans="1:8" ht="12.75">
      <c r="A237" s="62">
        <v>30</v>
      </c>
      <c r="B237" s="54" t="s">
        <v>64</v>
      </c>
      <c r="C237" s="54" t="s">
        <v>75</v>
      </c>
      <c r="D237" s="15">
        <v>229404</v>
      </c>
      <c r="E237" s="10"/>
      <c r="F237" s="63"/>
      <c r="G237" s="32"/>
      <c r="H237" s="32"/>
    </row>
    <row r="238" spans="1:8" ht="12.75">
      <c r="A238" s="62">
        <v>31</v>
      </c>
      <c r="B238" s="54" t="s">
        <v>96</v>
      </c>
      <c r="C238" s="14" t="s">
        <v>196</v>
      </c>
      <c r="D238" s="15">
        <v>77108</v>
      </c>
      <c r="E238" s="10"/>
      <c r="F238" s="63"/>
      <c r="G238" s="32"/>
      <c r="H238" s="32"/>
    </row>
    <row r="239" spans="1:8" ht="25.5">
      <c r="A239" s="62">
        <v>32</v>
      </c>
      <c r="B239" s="54" t="s">
        <v>428</v>
      </c>
      <c r="C239" s="54" t="s">
        <v>112</v>
      </c>
      <c r="D239" s="15">
        <v>99401</v>
      </c>
      <c r="E239" s="10"/>
      <c r="F239" s="76"/>
      <c r="G239" s="32"/>
      <c r="H239" s="32"/>
    </row>
    <row r="240" spans="1:8" ht="25.5">
      <c r="A240" s="62">
        <v>33</v>
      </c>
      <c r="B240" s="54" t="s">
        <v>429</v>
      </c>
      <c r="C240" s="54" t="s">
        <v>112</v>
      </c>
      <c r="D240" s="15">
        <v>262354</v>
      </c>
      <c r="E240" s="10"/>
      <c r="F240" s="76"/>
      <c r="G240" s="32"/>
      <c r="H240" s="32"/>
    </row>
    <row r="241" spans="1:8" ht="25.5">
      <c r="A241" s="62">
        <v>34</v>
      </c>
      <c r="B241" s="54" t="s">
        <v>430</v>
      </c>
      <c r="C241" s="54" t="s">
        <v>112</v>
      </c>
      <c r="D241" s="15">
        <v>287239</v>
      </c>
      <c r="E241" s="10"/>
      <c r="F241" s="76"/>
      <c r="G241" s="32"/>
      <c r="H241" s="32"/>
    </row>
    <row r="242" spans="1:8" ht="25.5">
      <c r="A242" s="62">
        <v>35</v>
      </c>
      <c r="B242" s="54" t="s">
        <v>431</v>
      </c>
      <c r="C242" s="54" t="s">
        <v>112</v>
      </c>
      <c r="D242" s="15">
        <v>170579</v>
      </c>
      <c r="E242" s="10"/>
      <c r="F242" s="76"/>
      <c r="G242" s="32"/>
      <c r="H242" s="32"/>
    </row>
    <row r="243" spans="1:8" ht="25.5">
      <c r="A243" s="62">
        <v>36</v>
      </c>
      <c r="B243" s="54" t="s">
        <v>432</v>
      </c>
      <c r="C243" s="54" t="s">
        <v>321</v>
      </c>
      <c r="D243" s="15">
        <v>255156</v>
      </c>
      <c r="E243" s="10"/>
      <c r="F243" s="76"/>
      <c r="G243" s="32"/>
      <c r="H243" s="32"/>
    </row>
    <row r="244" spans="1:8" ht="12.75">
      <c r="A244" s="62">
        <v>37</v>
      </c>
      <c r="B244" s="54" t="s">
        <v>223</v>
      </c>
      <c r="C244" s="54" t="s">
        <v>39</v>
      </c>
      <c r="D244" s="15">
        <v>70112</v>
      </c>
      <c r="E244" s="10"/>
      <c r="F244" s="76"/>
      <c r="G244" s="32"/>
      <c r="H244" s="32"/>
    </row>
    <row r="245" spans="1:8" ht="25.5">
      <c r="A245" s="62">
        <v>38</v>
      </c>
      <c r="B245" s="54" t="s">
        <v>433</v>
      </c>
      <c r="C245" s="54" t="s">
        <v>434</v>
      </c>
      <c r="D245" s="15">
        <v>105234</v>
      </c>
      <c r="E245" s="10"/>
      <c r="F245" s="76"/>
      <c r="G245" s="32"/>
      <c r="H245" s="32"/>
    </row>
    <row r="246" spans="1:8" ht="25.5">
      <c r="A246" s="62">
        <v>39</v>
      </c>
      <c r="B246" s="14" t="s">
        <v>206</v>
      </c>
      <c r="C246" s="20" t="s">
        <v>13</v>
      </c>
      <c r="D246" s="15">
        <v>137424</v>
      </c>
      <c r="E246" s="10"/>
      <c r="F246" s="76"/>
      <c r="G246" s="32"/>
      <c r="H246" s="32"/>
    </row>
    <row r="247" spans="1:8" ht="25.5">
      <c r="A247" s="62">
        <v>40</v>
      </c>
      <c r="B247" s="14" t="s">
        <v>118</v>
      </c>
      <c r="C247" s="20" t="s">
        <v>13</v>
      </c>
      <c r="D247" s="15">
        <v>141993</v>
      </c>
      <c r="E247" s="10"/>
      <c r="F247" s="76"/>
      <c r="G247" s="32"/>
      <c r="H247" s="32"/>
    </row>
    <row r="248" spans="1:8" ht="25.5">
      <c r="A248" s="62">
        <v>41</v>
      </c>
      <c r="B248" s="14" t="s">
        <v>36</v>
      </c>
      <c r="C248" s="20" t="s">
        <v>13</v>
      </c>
      <c r="D248" s="15">
        <v>144137</v>
      </c>
      <c r="E248" s="10"/>
      <c r="F248" s="10"/>
      <c r="G248" s="32"/>
      <c r="H248" s="32"/>
    </row>
    <row r="249" spans="1:8" ht="25.5">
      <c r="A249" s="62">
        <v>42</v>
      </c>
      <c r="B249" s="54" t="s">
        <v>435</v>
      </c>
      <c r="C249" s="20" t="s">
        <v>254</v>
      </c>
      <c r="D249" s="15">
        <v>180002</v>
      </c>
      <c r="E249" s="136"/>
      <c r="F249" s="125"/>
      <c r="G249" s="32"/>
      <c r="H249" s="32"/>
    </row>
    <row r="250" spans="1:8" ht="25.5">
      <c r="A250" s="62">
        <v>43</v>
      </c>
      <c r="B250" s="54" t="s">
        <v>436</v>
      </c>
      <c r="C250" s="20" t="s">
        <v>254</v>
      </c>
      <c r="D250" s="15">
        <v>158347</v>
      </c>
      <c r="E250" s="136"/>
      <c r="F250" s="125"/>
      <c r="G250" s="32"/>
      <c r="H250" s="32"/>
    </row>
    <row r="251" spans="1:8" ht="25.5">
      <c r="A251" s="62">
        <v>44</v>
      </c>
      <c r="B251" s="14" t="s">
        <v>212</v>
      </c>
      <c r="C251" s="20" t="s">
        <v>264</v>
      </c>
      <c r="D251" s="15">
        <v>347257</v>
      </c>
      <c r="E251" s="136"/>
      <c r="F251" s="126"/>
      <c r="G251" s="32"/>
      <c r="H251" s="32"/>
    </row>
    <row r="252" spans="1:8" ht="12.75">
      <c r="A252" s="62">
        <v>45</v>
      </c>
      <c r="B252" s="54" t="s">
        <v>437</v>
      </c>
      <c r="C252" s="13" t="s">
        <v>38</v>
      </c>
      <c r="D252" s="15">
        <v>668221</v>
      </c>
      <c r="E252" s="136"/>
      <c r="F252" s="125"/>
      <c r="G252" s="32"/>
      <c r="H252" s="32"/>
    </row>
    <row r="253" spans="1:8" ht="12.75">
      <c r="A253" s="62">
        <v>46</v>
      </c>
      <c r="B253" s="14" t="s">
        <v>240</v>
      </c>
      <c r="C253" s="13" t="s">
        <v>38</v>
      </c>
      <c r="D253" s="15">
        <v>257127</v>
      </c>
      <c r="E253" s="136"/>
      <c r="F253" s="125"/>
      <c r="G253" s="32"/>
      <c r="H253" s="32"/>
    </row>
    <row r="254" spans="1:8" ht="12.75">
      <c r="A254" s="62">
        <v>47</v>
      </c>
      <c r="B254" s="54" t="s">
        <v>438</v>
      </c>
      <c r="C254" s="20" t="s">
        <v>439</v>
      </c>
      <c r="D254" s="15">
        <v>27874</v>
      </c>
      <c r="E254" s="136"/>
      <c r="F254" s="125"/>
      <c r="G254" s="32"/>
      <c r="H254" s="32"/>
    </row>
    <row r="255" spans="1:8" ht="12.75">
      <c r="A255" s="62">
        <v>48</v>
      </c>
      <c r="B255" s="14" t="s">
        <v>169</v>
      </c>
      <c r="C255" s="13" t="s">
        <v>245</v>
      </c>
      <c r="D255" s="15">
        <v>247135.66</v>
      </c>
      <c r="E255" s="136"/>
      <c r="F255" s="125"/>
      <c r="G255" s="32"/>
      <c r="H255" s="32"/>
    </row>
    <row r="256" spans="1:8" ht="25.5">
      <c r="A256" s="62">
        <v>49</v>
      </c>
      <c r="B256" s="14" t="s">
        <v>70</v>
      </c>
      <c r="C256" s="20" t="s">
        <v>112</v>
      </c>
      <c r="D256" s="15">
        <v>46553.36</v>
      </c>
      <c r="E256" s="136"/>
      <c r="F256" s="125"/>
      <c r="G256" s="32"/>
      <c r="H256" s="32"/>
    </row>
    <row r="257" spans="1:8" ht="39" thickBot="1">
      <c r="A257" s="77">
        <v>50</v>
      </c>
      <c r="B257" s="78" t="s">
        <v>70</v>
      </c>
      <c r="C257" s="79" t="s">
        <v>440</v>
      </c>
      <c r="D257" s="17">
        <v>31719.58</v>
      </c>
      <c r="E257" s="137"/>
      <c r="F257" s="77"/>
      <c r="G257" s="32"/>
      <c r="H257" s="32"/>
    </row>
    <row r="258" spans="1:8" ht="13.5" thickBot="1">
      <c r="A258" s="82"/>
      <c r="B258" s="22" t="s">
        <v>316</v>
      </c>
      <c r="C258" s="138"/>
      <c r="D258" s="84">
        <v>7146750.6</v>
      </c>
      <c r="E258" s="139"/>
      <c r="F258" s="140"/>
      <c r="G258" s="32"/>
      <c r="H258" s="32"/>
    </row>
    <row r="259" spans="1:8" ht="12.75">
      <c r="A259" s="32"/>
      <c r="B259" s="130"/>
      <c r="C259" s="130"/>
      <c r="D259" s="32"/>
      <c r="E259" s="32"/>
      <c r="F259" s="99"/>
      <c r="G259" s="32"/>
      <c r="H259" s="32"/>
    </row>
    <row r="260" spans="1:8" ht="12.75">
      <c r="A260" s="32"/>
      <c r="B260" s="130"/>
      <c r="C260" s="130"/>
      <c r="D260" s="32"/>
      <c r="E260" s="32"/>
      <c r="F260" s="99"/>
      <c r="G260" s="32"/>
      <c r="H260" s="32"/>
    </row>
    <row r="261" spans="1:8" ht="12.75">
      <c r="A261" s="55"/>
      <c r="B261" s="56" t="s">
        <v>32</v>
      </c>
      <c r="C261" s="56"/>
      <c r="D261" s="56"/>
      <c r="E261" s="56"/>
      <c r="F261" s="99"/>
      <c r="G261" s="32"/>
      <c r="H261" s="32"/>
    </row>
    <row r="262" spans="1:8" ht="13.5" thickBot="1">
      <c r="A262" s="141" t="s">
        <v>441</v>
      </c>
      <c r="B262" s="141"/>
      <c r="C262" s="141"/>
      <c r="D262" s="141"/>
      <c r="E262" s="141"/>
      <c r="F262" s="50"/>
      <c r="G262" s="32"/>
      <c r="H262" s="32"/>
    </row>
    <row r="263" spans="1:8" ht="13.5" thickBot="1">
      <c r="A263" s="142"/>
      <c r="B263" s="143"/>
      <c r="C263" s="143" t="s">
        <v>25</v>
      </c>
      <c r="D263" s="144" t="s">
        <v>300</v>
      </c>
      <c r="E263" s="145"/>
      <c r="F263" s="146"/>
      <c r="G263" s="32"/>
      <c r="H263" s="32"/>
    </row>
    <row r="264" spans="1:8" ht="12.75">
      <c r="A264" s="147" t="s">
        <v>301</v>
      </c>
      <c r="B264" s="148" t="s">
        <v>302</v>
      </c>
      <c r="C264" s="149"/>
      <c r="D264" s="142" t="s">
        <v>303</v>
      </c>
      <c r="E264" s="150" t="s">
        <v>304</v>
      </c>
      <c r="F264" s="151" t="s">
        <v>305</v>
      </c>
      <c r="G264" s="32"/>
      <c r="H264" s="32"/>
    </row>
    <row r="265" spans="1:8" ht="13.5" thickBot="1">
      <c r="A265" s="147" t="s">
        <v>306</v>
      </c>
      <c r="B265" s="148"/>
      <c r="C265" s="149"/>
      <c r="D265" s="152"/>
      <c r="E265" s="153" t="s">
        <v>307</v>
      </c>
      <c r="F265" s="154">
        <v>0.07</v>
      </c>
      <c r="G265" s="32"/>
      <c r="H265" s="32"/>
    </row>
    <row r="266" spans="1:8" ht="13.5" thickBot="1">
      <c r="A266" s="70">
        <v>1</v>
      </c>
      <c r="B266" s="71">
        <v>2</v>
      </c>
      <c r="C266" s="155">
        <v>3</v>
      </c>
      <c r="D266" s="70">
        <v>4</v>
      </c>
      <c r="E266" s="72">
        <v>5</v>
      </c>
      <c r="F266" s="73">
        <v>6</v>
      </c>
      <c r="G266" s="32"/>
      <c r="H266" s="32"/>
    </row>
    <row r="267" spans="1:8" ht="25.5">
      <c r="A267" s="50">
        <v>1</v>
      </c>
      <c r="B267" s="74" t="s">
        <v>442</v>
      </c>
      <c r="C267" s="74" t="s">
        <v>267</v>
      </c>
      <c r="D267" s="53">
        <v>119889</v>
      </c>
      <c r="E267" s="53"/>
      <c r="F267" s="156"/>
      <c r="G267" s="32"/>
      <c r="H267" s="32"/>
    </row>
    <row r="268" spans="1:8" ht="12.75">
      <c r="A268" s="62">
        <v>2</v>
      </c>
      <c r="B268" s="54" t="s">
        <v>443</v>
      </c>
      <c r="C268" s="54" t="s">
        <v>267</v>
      </c>
      <c r="D268" s="15">
        <v>22486</v>
      </c>
      <c r="E268" s="15"/>
      <c r="F268" s="62"/>
      <c r="G268" s="32"/>
      <c r="H268" s="32"/>
    </row>
    <row r="269" spans="1:8" ht="25.5">
      <c r="A269" s="62">
        <v>3</v>
      </c>
      <c r="B269" s="54" t="s">
        <v>444</v>
      </c>
      <c r="C269" s="54" t="s">
        <v>254</v>
      </c>
      <c r="D269" s="15">
        <v>134483</v>
      </c>
      <c r="E269" s="15"/>
      <c r="F269" s="62"/>
      <c r="G269" s="32"/>
      <c r="H269" s="32"/>
    </row>
    <row r="270" spans="1:8" ht="25.5">
      <c r="A270" s="62">
        <v>4</v>
      </c>
      <c r="B270" s="54" t="s">
        <v>200</v>
      </c>
      <c r="C270" s="54" t="s">
        <v>445</v>
      </c>
      <c r="D270" s="15">
        <v>16534</v>
      </c>
      <c r="E270" s="62"/>
      <c r="F270" s="62"/>
      <c r="G270" s="32"/>
      <c r="H270" s="32"/>
    </row>
    <row r="271" spans="1:8" ht="38.25">
      <c r="A271" s="62">
        <v>5</v>
      </c>
      <c r="B271" s="54" t="s">
        <v>446</v>
      </c>
      <c r="C271" s="54" t="s">
        <v>42</v>
      </c>
      <c r="D271" s="15">
        <v>72583</v>
      </c>
      <c r="E271" s="62"/>
      <c r="F271" s="62"/>
      <c r="G271" s="32"/>
      <c r="H271" s="32"/>
    </row>
    <row r="272" spans="1:8" ht="25.5">
      <c r="A272" s="62">
        <v>6</v>
      </c>
      <c r="B272" s="54" t="s">
        <v>55</v>
      </c>
      <c r="C272" s="54" t="s">
        <v>445</v>
      </c>
      <c r="D272" s="15">
        <v>25672</v>
      </c>
      <c r="E272" s="62"/>
      <c r="F272" s="62"/>
      <c r="G272" s="32"/>
      <c r="H272" s="32"/>
    </row>
    <row r="273" spans="1:8" ht="12.75">
      <c r="A273" s="62">
        <v>7</v>
      </c>
      <c r="B273" s="54" t="s">
        <v>252</v>
      </c>
      <c r="C273" s="54" t="s">
        <v>62</v>
      </c>
      <c r="D273" s="15">
        <v>54494</v>
      </c>
      <c r="E273" s="62"/>
      <c r="F273" s="62"/>
      <c r="G273" s="32"/>
      <c r="H273" s="32"/>
    </row>
    <row r="274" spans="1:8" ht="25.5">
      <c r="A274" s="62">
        <v>8</v>
      </c>
      <c r="B274" s="54" t="s">
        <v>447</v>
      </c>
      <c r="C274" s="54" t="s">
        <v>254</v>
      </c>
      <c r="D274" s="15">
        <v>117368</v>
      </c>
      <c r="E274" s="62"/>
      <c r="F274" s="62"/>
      <c r="G274" s="32"/>
      <c r="H274" s="32"/>
    </row>
    <row r="275" spans="1:8" ht="25.5">
      <c r="A275" s="62">
        <v>9</v>
      </c>
      <c r="B275" s="54" t="s">
        <v>101</v>
      </c>
      <c r="C275" s="54" t="s">
        <v>445</v>
      </c>
      <c r="D275" s="15">
        <v>18058</v>
      </c>
      <c r="E275" s="62"/>
      <c r="F275" s="62"/>
      <c r="G275" s="32"/>
      <c r="H275" s="32"/>
    </row>
    <row r="276" spans="1:8" ht="12.75">
      <c r="A276" s="62">
        <v>10</v>
      </c>
      <c r="B276" s="54" t="s">
        <v>171</v>
      </c>
      <c r="C276" s="54" t="s">
        <v>448</v>
      </c>
      <c r="D276" s="15">
        <v>49043</v>
      </c>
      <c r="E276" s="62"/>
      <c r="F276" s="62"/>
      <c r="G276" s="32"/>
      <c r="H276" s="32"/>
    </row>
    <row r="277" spans="1:8" ht="12.75">
      <c r="A277" s="62">
        <v>11</v>
      </c>
      <c r="B277" s="54" t="s">
        <v>449</v>
      </c>
      <c r="C277" s="54" t="s">
        <v>73</v>
      </c>
      <c r="D277" s="15">
        <v>254449</v>
      </c>
      <c r="E277" s="62"/>
      <c r="F277" s="62"/>
      <c r="G277" s="32"/>
      <c r="H277" s="32"/>
    </row>
    <row r="278" spans="1:8" ht="12.75">
      <c r="A278" s="62">
        <v>12</v>
      </c>
      <c r="B278" s="54" t="s">
        <v>449</v>
      </c>
      <c r="C278" s="54" t="s">
        <v>39</v>
      </c>
      <c r="D278" s="15">
        <v>44028</v>
      </c>
      <c r="E278" s="62"/>
      <c r="F278" s="62"/>
      <c r="G278" s="32"/>
      <c r="H278" s="32"/>
    </row>
    <row r="279" spans="1:8" ht="25.5">
      <c r="A279" s="62">
        <v>13</v>
      </c>
      <c r="B279" s="54" t="s">
        <v>450</v>
      </c>
      <c r="C279" s="54" t="s">
        <v>451</v>
      </c>
      <c r="D279" s="15">
        <v>89760</v>
      </c>
      <c r="E279" s="62"/>
      <c r="F279" s="63"/>
      <c r="G279" s="32"/>
      <c r="H279" s="32"/>
    </row>
    <row r="280" spans="1:8" ht="25.5">
      <c r="A280" s="62">
        <v>14</v>
      </c>
      <c r="B280" s="54" t="s">
        <v>452</v>
      </c>
      <c r="C280" s="54" t="s">
        <v>112</v>
      </c>
      <c r="D280" s="15">
        <v>194836</v>
      </c>
      <c r="E280" s="10"/>
      <c r="F280" s="62"/>
      <c r="G280" s="32"/>
      <c r="H280" s="32"/>
    </row>
    <row r="281" spans="1:8" ht="25.5">
      <c r="A281" s="62">
        <v>15</v>
      </c>
      <c r="B281" s="14" t="s">
        <v>453</v>
      </c>
      <c r="C281" s="54" t="s">
        <v>112</v>
      </c>
      <c r="D281" s="15">
        <v>93071</v>
      </c>
      <c r="E281" s="10"/>
      <c r="F281" s="62"/>
      <c r="G281" s="32"/>
      <c r="H281" s="32"/>
    </row>
    <row r="282" spans="1:8" ht="12.75">
      <c r="A282" s="62">
        <v>16</v>
      </c>
      <c r="B282" s="14" t="s">
        <v>454</v>
      </c>
      <c r="C282" s="54" t="s">
        <v>38</v>
      </c>
      <c r="D282" s="15">
        <v>281083</v>
      </c>
      <c r="E282" s="10"/>
      <c r="F282" s="63"/>
      <c r="G282" s="32"/>
      <c r="H282" s="32"/>
    </row>
    <row r="283" spans="1:8" ht="12.75">
      <c r="A283" s="62">
        <v>17</v>
      </c>
      <c r="B283" s="14" t="s">
        <v>455</v>
      </c>
      <c r="C283" s="54" t="s">
        <v>456</v>
      </c>
      <c r="D283" s="15">
        <v>29983</v>
      </c>
      <c r="E283" s="10"/>
      <c r="F283" s="63"/>
      <c r="G283" s="32"/>
      <c r="H283" s="32"/>
    </row>
    <row r="284" spans="1:8" ht="12.75">
      <c r="A284" s="62">
        <v>18</v>
      </c>
      <c r="B284" s="14" t="s">
        <v>115</v>
      </c>
      <c r="C284" s="54" t="s">
        <v>457</v>
      </c>
      <c r="D284" s="15">
        <v>53750</v>
      </c>
      <c r="E284" s="10"/>
      <c r="F284" s="63"/>
      <c r="G284" s="32"/>
      <c r="H284" s="32"/>
    </row>
    <row r="285" spans="1:8" ht="38.25">
      <c r="A285" s="62">
        <v>19</v>
      </c>
      <c r="B285" s="54" t="s">
        <v>458</v>
      </c>
      <c r="C285" s="54" t="s">
        <v>98</v>
      </c>
      <c r="D285" s="15">
        <v>99368</v>
      </c>
      <c r="E285" s="10"/>
      <c r="F285" s="63"/>
      <c r="G285" s="32"/>
      <c r="H285" s="32"/>
    </row>
    <row r="286" spans="1:8" ht="12.75">
      <c r="A286" s="62">
        <v>20</v>
      </c>
      <c r="B286" s="54" t="s">
        <v>150</v>
      </c>
      <c r="C286" s="54" t="s">
        <v>38</v>
      </c>
      <c r="D286" s="15">
        <v>116205</v>
      </c>
      <c r="E286" s="10"/>
      <c r="F286" s="63"/>
      <c r="G286" s="32"/>
      <c r="H286" s="32"/>
    </row>
    <row r="287" spans="1:8" ht="25.5">
      <c r="A287" s="62">
        <v>21</v>
      </c>
      <c r="B287" s="54" t="s">
        <v>459</v>
      </c>
      <c r="C287" s="54" t="s">
        <v>460</v>
      </c>
      <c r="D287" s="15">
        <v>50351</v>
      </c>
      <c r="E287" s="10"/>
      <c r="F287" s="63"/>
      <c r="G287" s="32"/>
      <c r="H287" s="32"/>
    </row>
    <row r="288" spans="1:8" ht="12.75">
      <c r="A288" s="62">
        <v>22</v>
      </c>
      <c r="B288" s="54" t="s">
        <v>461</v>
      </c>
      <c r="C288" s="54" t="s">
        <v>456</v>
      </c>
      <c r="D288" s="15">
        <v>8561</v>
      </c>
      <c r="E288" s="10"/>
      <c r="F288" s="63"/>
      <c r="G288" s="32"/>
      <c r="H288" s="32"/>
    </row>
    <row r="289" spans="1:8" ht="12.75">
      <c r="A289" s="62">
        <v>23</v>
      </c>
      <c r="B289" s="54" t="s">
        <v>179</v>
      </c>
      <c r="C289" s="54" t="s">
        <v>42</v>
      </c>
      <c r="D289" s="15">
        <v>144955</v>
      </c>
      <c r="E289" s="10"/>
      <c r="F289" s="63"/>
      <c r="G289" s="32"/>
      <c r="H289" s="32"/>
    </row>
    <row r="290" spans="1:8" ht="12.75">
      <c r="A290" s="62">
        <v>24</v>
      </c>
      <c r="B290" s="54" t="s">
        <v>462</v>
      </c>
      <c r="C290" s="20" t="s">
        <v>38</v>
      </c>
      <c r="D290" s="15">
        <v>53683</v>
      </c>
      <c r="E290" s="15"/>
      <c r="F290" s="63"/>
      <c r="G290" s="32"/>
      <c r="H290" s="32"/>
    </row>
    <row r="291" spans="1:8" ht="38.25">
      <c r="A291" s="62">
        <v>25</v>
      </c>
      <c r="B291" s="54" t="s">
        <v>177</v>
      </c>
      <c r="C291" s="20" t="s">
        <v>463</v>
      </c>
      <c r="D291" s="15">
        <v>55726</v>
      </c>
      <c r="E291" s="15"/>
      <c r="F291" s="76"/>
      <c r="G291" s="32"/>
      <c r="H291" s="32"/>
    </row>
    <row r="292" spans="1:8" ht="25.5">
      <c r="A292" s="62">
        <v>26</v>
      </c>
      <c r="B292" s="54" t="s">
        <v>464</v>
      </c>
      <c r="C292" s="54" t="s">
        <v>254</v>
      </c>
      <c r="D292" s="15">
        <v>223641</v>
      </c>
      <c r="E292" s="10"/>
      <c r="F292" s="76"/>
      <c r="G292" s="32"/>
      <c r="H292" s="32"/>
    </row>
    <row r="293" spans="1:8" ht="25.5">
      <c r="A293" s="62">
        <v>27</v>
      </c>
      <c r="B293" s="54" t="s">
        <v>465</v>
      </c>
      <c r="C293" s="54" t="s">
        <v>112</v>
      </c>
      <c r="D293" s="15">
        <v>253840</v>
      </c>
      <c r="E293" s="10"/>
      <c r="F293" s="76"/>
      <c r="G293" s="32"/>
      <c r="H293" s="32"/>
    </row>
    <row r="294" spans="1:8" ht="25.5">
      <c r="A294" s="62">
        <v>28</v>
      </c>
      <c r="B294" s="54" t="s">
        <v>466</v>
      </c>
      <c r="C294" s="54" t="s">
        <v>112</v>
      </c>
      <c r="D294" s="15">
        <v>85198</v>
      </c>
      <c r="E294" s="10"/>
      <c r="F294" s="76"/>
      <c r="G294" s="32"/>
      <c r="H294" s="32"/>
    </row>
    <row r="295" spans="1:8" ht="25.5">
      <c r="A295" s="62">
        <v>29</v>
      </c>
      <c r="B295" s="54" t="s">
        <v>467</v>
      </c>
      <c r="C295" s="54" t="s">
        <v>112</v>
      </c>
      <c r="D295" s="15">
        <v>99170</v>
      </c>
      <c r="E295" s="10"/>
      <c r="F295" s="76"/>
      <c r="G295" s="32"/>
      <c r="H295" s="32"/>
    </row>
    <row r="296" spans="1:8" ht="25.5">
      <c r="A296" s="62">
        <v>30</v>
      </c>
      <c r="B296" s="54" t="s">
        <v>229</v>
      </c>
      <c r="C296" s="54" t="s">
        <v>112</v>
      </c>
      <c r="D296" s="15">
        <v>95101</v>
      </c>
      <c r="E296" s="10"/>
      <c r="F296" s="63"/>
      <c r="G296" s="32"/>
      <c r="H296" s="32"/>
    </row>
    <row r="297" spans="1:8" ht="25.5">
      <c r="A297" s="62">
        <v>31</v>
      </c>
      <c r="B297" s="54" t="s">
        <v>468</v>
      </c>
      <c r="C297" s="54" t="s">
        <v>112</v>
      </c>
      <c r="D297" s="15">
        <v>133863</v>
      </c>
      <c r="E297" s="10"/>
      <c r="F297" s="63"/>
      <c r="G297" s="32"/>
      <c r="H297" s="32"/>
    </row>
    <row r="298" spans="1:8" ht="25.5">
      <c r="A298" s="62">
        <v>32</v>
      </c>
      <c r="B298" s="54" t="s">
        <v>469</v>
      </c>
      <c r="C298" s="54" t="s">
        <v>112</v>
      </c>
      <c r="D298" s="15">
        <v>134542</v>
      </c>
      <c r="E298" s="10"/>
      <c r="F298" s="63"/>
      <c r="G298" s="32"/>
      <c r="H298" s="32"/>
    </row>
    <row r="299" spans="1:8" ht="25.5">
      <c r="A299" s="62">
        <v>33</v>
      </c>
      <c r="B299" s="54" t="s">
        <v>470</v>
      </c>
      <c r="C299" s="54" t="s">
        <v>112</v>
      </c>
      <c r="D299" s="15">
        <v>112368</v>
      </c>
      <c r="E299" s="10"/>
      <c r="F299" s="63"/>
      <c r="G299" s="32"/>
      <c r="H299" s="32"/>
    </row>
    <row r="300" spans="1:8" ht="12.75">
      <c r="A300" s="62">
        <v>34</v>
      </c>
      <c r="B300" s="54" t="s">
        <v>195</v>
      </c>
      <c r="C300" s="54" t="s">
        <v>471</v>
      </c>
      <c r="D300" s="15">
        <v>224714</v>
      </c>
      <c r="E300" s="10"/>
      <c r="F300" s="63"/>
      <c r="G300" s="32"/>
      <c r="H300" s="32"/>
    </row>
    <row r="301" spans="1:8" ht="12.75">
      <c r="A301" s="62">
        <v>35</v>
      </c>
      <c r="B301" s="14" t="s">
        <v>190</v>
      </c>
      <c r="C301" s="20" t="s">
        <v>21</v>
      </c>
      <c r="D301" s="15">
        <v>207590</v>
      </c>
      <c r="E301" s="10"/>
      <c r="F301" s="63"/>
      <c r="G301" s="32"/>
      <c r="H301" s="32"/>
    </row>
    <row r="302" spans="1:8" ht="12.75">
      <c r="A302" s="62">
        <v>36</v>
      </c>
      <c r="B302" s="54" t="s">
        <v>472</v>
      </c>
      <c r="C302" s="13" t="s">
        <v>38</v>
      </c>
      <c r="D302" s="15">
        <v>340680</v>
      </c>
      <c r="E302" s="10"/>
      <c r="F302" s="63"/>
      <c r="G302" s="32"/>
      <c r="H302" s="32"/>
    </row>
    <row r="303" spans="1:8" ht="12.75">
      <c r="A303" s="62">
        <v>37</v>
      </c>
      <c r="B303" s="54" t="s">
        <v>110</v>
      </c>
      <c r="C303" s="13" t="s">
        <v>38</v>
      </c>
      <c r="D303" s="15">
        <v>124076</v>
      </c>
      <c r="E303" s="10"/>
      <c r="F303" s="76"/>
      <c r="G303" s="32"/>
      <c r="H303" s="32"/>
    </row>
    <row r="304" spans="1:8" ht="12.75">
      <c r="A304" s="62">
        <v>38</v>
      </c>
      <c r="B304" s="54" t="s">
        <v>127</v>
      </c>
      <c r="C304" s="13" t="s">
        <v>38</v>
      </c>
      <c r="D304" s="15">
        <v>260507</v>
      </c>
      <c r="E304" s="10"/>
      <c r="F304" s="76"/>
      <c r="G304" s="32"/>
      <c r="H304" s="32"/>
    </row>
    <row r="305" spans="1:8" ht="12.75">
      <c r="A305" s="62">
        <v>39</v>
      </c>
      <c r="B305" s="14" t="s">
        <v>193</v>
      </c>
      <c r="C305" s="13" t="s">
        <v>38</v>
      </c>
      <c r="D305" s="15">
        <v>476414</v>
      </c>
      <c r="E305" s="10"/>
      <c r="F305" s="76"/>
      <c r="G305" s="32"/>
      <c r="H305" s="32"/>
    </row>
    <row r="306" spans="1:8" ht="38.25">
      <c r="A306" s="62">
        <v>40</v>
      </c>
      <c r="B306" s="14" t="s">
        <v>101</v>
      </c>
      <c r="C306" s="54" t="s">
        <v>473</v>
      </c>
      <c r="D306" s="15">
        <v>8000</v>
      </c>
      <c r="E306" s="10"/>
      <c r="F306" s="76"/>
      <c r="G306" s="32"/>
      <c r="H306" s="32"/>
    </row>
    <row r="307" spans="1:8" ht="38.25">
      <c r="A307" s="62">
        <v>41</v>
      </c>
      <c r="B307" s="14" t="s">
        <v>199</v>
      </c>
      <c r="C307" s="54" t="s">
        <v>474</v>
      </c>
      <c r="D307" s="15">
        <v>10000</v>
      </c>
      <c r="E307" s="10"/>
      <c r="F307" s="76"/>
      <c r="G307" s="32"/>
      <c r="H307" s="32"/>
    </row>
    <row r="308" spans="1:8" ht="25.5">
      <c r="A308" s="62">
        <v>42</v>
      </c>
      <c r="B308" s="14" t="s">
        <v>217</v>
      </c>
      <c r="C308" s="54" t="s">
        <v>475</v>
      </c>
      <c r="D308" s="15">
        <v>8000</v>
      </c>
      <c r="E308" s="10"/>
      <c r="F308" s="76"/>
      <c r="G308" s="32"/>
      <c r="H308" s="32"/>
    </row>
    <row r="309" spans="1:8" ht="25.5">
      <c r="A309" s="62">
        <v>43</v>
      </c>
      <c r="B309" s="14" t="s">
        <v>224</v>
      </c>
      <c r="C309" s="54" t="s">
        <v>476</v>
      </c>
      <c r="D309" s="15">
        <v>8000</v>
      </c>
      <c r="E309" s="10"/>
      <c r="F309" s="76"/>
      <c r="G309" s="32"/>
      <c r="H309" s="32"/>
    </row>
    <row r="310" spans="1:8" ht="25.5">
      <c r="A310" s="62">
        <v>44</v>
      </c>
      <c r="B310" s="14" t="s">
        <v>182</v>
      </c>
      <c r="C310" s="54" t="s">
        <v>477</v>
      </c>
      <c r="D310" s="15">
        <v>8000</v>
      </c>
      <c r="E310" s="10"/>
      <c r="F310" s="76"/>
      <c r="G310" s="32"/>
      <c r="H310" s="32"/>
    </row>
    <row r="311" spans="1:8" ht="25.5">
      <c r="A311" s="62">
        <v>45</v>
      </c>
      <c r="B311" s="14" t="s">
        <v>152</v>
      </c>
      <c r="C311" s="54" t="s">
        <v>478</v>
      </c>
      <c r="D311" s="15">
        <v>6000</v>
      </c>
      <c r="E311" s="10"/>
      <c r="F311" s="10"/>
      <c r="G311" s="32"/>
      <c r="H311" s="32"/>
    </row>
    <row r="312" spans="1:8" ht="25.5">
      <c r="A312" s="62">
        <v>46</v>
      </c>
      <c r="B312" s="14" t="s">
        <v>479</v>
      </c>
      <c r="C312" s="54" t="s">
        <v>480</v>
      </c>
      <c r="D312" s="15">
        <v>8000</v>
      </c>
      <c r="E312" s="10"/>
      <c r="F312" s="32"/>
      <c r="G312" s="32"/>
      <c r="H312" s="32"/>
    </row>
    <row r="313" spans="1:8" ht="25.5">
      <c r="A313" s="62">
        <v>47</v>
      </c>
      <c r="B313" s="54" t="s">
        <v>481</v>
      </c>
      <c r="C313" s="20" t="s">
        <v>112</v>
      </c>
      <c r="D313" s="15">
        <v>210003</v>
      </c>
      <c r="E313" s="10"/>
      <c r="F313" s="32"/>
      <c r="G313" s="32"/>
      <c r="H313" s="32"/>
    </row>
    <row r="314" spans="1:8" ht="38.25">
      <c r="A314" s="62">
        <v>48</v>
      </c>
      <c r="B314" s="14" t="s">
        <v>482</v>
      </c>
      <c r="C314" s="20" t="s">
        <v>483</v>
      </c>
      <c r="D314" s="15">
        <v>14217</v>
      </c>
      <c r="E314" s="10"/>
      <c r="F314" s="56"/>
      <c r="G314" s="32"/>
      <c r="H314" s="32"/>
    </row>
    <row r="315" spans="1:8" ht="38.25">
      <c r="A315" s="62">
        <v>49</v>
      </c>
      <c r="B315" s="14" t="s">
        <v>145</v>
      </c>
      <c r="C315" s="20" t="s">
        <v>484</v>
      </c>
      <c r="D315" s="15">
        <v>29148</v>
      </c>
      <c r="E315" s="10"/>
      <c r="F315" s="157"/>
      <c r="G315" s="32"/>
      <c r="H315" s="32"/>
    </row>
    <row r="316" spans="1:8" ht="25.5">
      <c r="A316" s="62">
        <v>50</v>
      </c>
      <c r="B316" s="14" t="s">
        <v>450</v>
      </c>
      <c r="C316" s="20" t="s">
        <v>485</v>
      </c>
      <c r="D316" s="15">
        <v>14217</v>
      </c>
      <c r="E316" s="10"/>
      <c r="F316" s="63"/>
      <c r="G316" s="32"/>
      <c r="H316" s="32"/>
    </row>
    <row r="317" spans="1:8" ht="38.25">
      <c r="A317" s="62">
        <v>51</v>
      </c>
      <c r="B317" s="14" t="s">
        <v>486</v>
      </c>
      <c r="C317" s="20" t="s">
        <v>483</v>
      </c>
      <c r="D317" s="15">
        <v>15144</v>
      </c>
      <c r="E317" s="10"/>
      <c r="F317" s="62" t="s">
        <v>305</v>
      </c>
      <c r="G317" s="32"/>
      <c r="H317" s="32"/>
    </row>
    <row r="318" spans="1:8" ht="38.25">
      <c r="A318" s="62">
        <v>52</v>
      </c>
      <c r="B318" s="14" t="s">
        <v>111</v>
      </c>
      <c r="C318" s="20" t="s">
        <v>483</v>
      </c>
      <c r="D318" s="15">
        <v>16072</v>
      </c>
      <c r="E318" s="10"/>
      <c r="F318" s="158">
        <v>0.07</v>
      </c>
      <c r="G318" s="32"/>
      <c r="H318" s="32"/>
    </row>
    <row r="319" spans="1:8" ht="25.5">
      <c r="A319" s="62">
        <v>53</v>
      </c>
      <c r="B319" s="54" t="s">
        <v>487</v>
      </c>
      <c r="C319" s="20" t="s">
        <v>488</v>
      </c>
      <c r="D319" s="15">
        <v>520000</v>
      </c>
      <c r="E319" s="10"/>
      <c r="F319" s="62">
        <v>6</v>
      </c>
      <c r="G319" s="32"/>
      <c r="H319" s="32"/>
    </row>
    <row r="320" spans="1:8" ht="25.5">
      <c r="A320" s="62">
        <v>54</v>
      </c>
      <c r="B320" s="14" t="s">
        <v>70</v>
      </c>
      <c r="C320" s="20" t="s">
        <v>114</v>
      </c>
      <c r="D320" s="15">
        <v>87021</v>
      </c>
      <c r="E320" s="10"/>
      <c r="F320" s="62"/>
      <c r="G320" s="32"/>
      <c r="H320" s="32"/>
    </row>
    <row r="321" spans="1:8" ht="12.75">
      <c r="A321" s="62"/>
      <c r="B321" s="129" t="s">
        <v>316</v>
      </c>
      <c r="C321" s="14"/>
      <c r="D321" s="10">
        <v>5933945</v>
      </c>
      <c r="E321" s="10"/>
      <c r="F321" s="62"/>
      <c r="G321" s="32"/>
      <c r="H321" s="32"/>
    </row>
    <row r="322" spans="1:8" ht="12.75">
      <c r="A322" s="32"/>
      <c r="B322" s="32"/>
      <c r="C322" s="32"/>
      <c r="D322" s="32"/>
      <c r="E322" s="32"/>
      <c r="F322" s="62"/>
      <c r="G322" s="32"/>
      <c r="H322" s="32"/>
    </row>
    <row r="323" spans="1:8" ht="12.75">
      <c r="A323" s="32"/>
      <c r="B323" s="32"/>
      <c r="C323" s="32"/>
      <c r="D323" s="32"/>
      <c r="E323" s="32"/>
      <c r="F323" s="62"/>
      <c r="G323" s="32"/>
      <c r="H323" s="32"/>
    </row>
    <row r="324" spans="1:8" ht="12.75">
      <c r="A324" s="55"/>
      <c r="B324" s="56" t="s">
        <v>32</v>
      </c>
      <c r="C324" s="56"/>
      <c r="D324" s="56"/>
      <c r="E324" s="56"/>
      <c r="F324" s="62"/>
      <c r="G324" s="32"/>
      <c r="H324" s="32"/>
    </row>
    <row r="325" spans="1:8" ht="12.75">
      <c r="A325" s="157" t="s">
        <v>489</v>
      </c>
      <c r="B325" s="157"/>
      <c r="C325" s="157"/>
      <c r="D325" s="157"/>
      <c r="E325" s="157"/>
      <c r="F325" s="62"/>
      <c r="G325" s="32"/>
      <c r="H325" s="32"/>
    </row>
    <row r="326" spans="1:8" ht="12.75">
      <c r="A326" s="63"/>
      <c r="B326" s="14"/>
      <c r="C326" s="62" t="s">
        <v>25</v>
      </c>
      <c r="D326" s="62" t="s">
        <v>300</v>
      </c>
      <c r="E326" s="62"/>
      <c r="F326" s="62"/>
      <c r="G326" s="32"/>
      <c r="H326" s="32"/>
    </row>
    <row r="327" spans="1:8" ht="12.75">
      <c r="A327" s="63" t="s">
        <v>301</v>
      </c>
      <c r="B327" s="62" t="s">
        <v>302</v>
      </c>
      <c r="C327" s="62"/>
      <c r="D327" s="63" t="s">
        <v>303</v>
      </c>
      <c r="E327" s="63" t="s">
        <v>304</v>
      </c>
      <c r="F327" s="62"/>
      <c r="G327" s="32"/>
      <c r="H327" s="32"/>
    </row>
    <row r="328" spans="1:8" ht="12.75">
      <c r="A328" s="63" t="s">
        <v>306</v>
      </c>
      <c r="B328" s="14"/>
      <c r="C328" s="63"/>
      <c r="D328" s="62"/>
      <c r="E328" s="62" t="s">
        <v>307</v>
      </c>
      <c r="F328" s="62"/>
      <c r="G328" s="32"/>
      <c r="H328" s="32"/>
    </row>
    <row r="329" spans="1:8" ht="12.75">
      <c r="A329" s="62">
        <v>1</v>
      </c>
      <c r="B329" s="159">
        <v>2</v>
      </c>
      <c r="C329" s="62">
        <v>3</v>
      </c>
      <c r="D329" s="62">
        <v>4</v>
      </c>
      <c r="E329" s="62">
        <v>5</v>
      </c>
      <c r="F329" s="62"/>
      <c r="G329" s="32"/>
      <c r="H329" s="32"/>
    </row>
    <row r="330" spans="1:8" ht="25.5">
      <c r="A330" s="62">
        <v>1</v>
      </c>
      <c r="B330" s="54" t="s">
        <v>490</v>
      </c>
      <c r="C330" s="54" t="s">
        <v>267</v>
      </c>
      <c r="D330" s="15">
        <v>55576</v>
      </c>
      <c r="E330" s="15"/>
      <c r="F330" s="62"/>
      <c r="G330" s="32"/>
      <c r="H330" s="32"/>
    </row>
    <row r="331" spans="1:8" ht="38.25">
      <c r="A331" s="62">
        <v>2</v>
      </c>
      <c r="B331" s="54" t="s">
        <v>491</v>
      </c>
      <c r="C331" s="54" t="s">
        <v>267</v>
      </c>
      <c r="D331" s="15">
        <v>137372</v>
      </c>
      <c r="E331" s="15"/>
      <c r="F331" s="62"/>
      <c r="G331" s="32"/>
      <c r="H331" s="32"/>
    </row>
    <row r="332" spans="1:8" ht="38.25">
      <c r="A332" s="62">
        <v>3</v>
      </c>
      <c r="B332" s="54" t="s">
        <v>492</v>
      </c>
      <c r="C332" s="54" t="s">
        <v>267</v>
      </c>
      <c r="D332" s="15">
        <v>128633</v>
      </c>
      <c r="E332" s="15"/>
      <c r="F332" s="62"/>
      <c r="G332" s="32"/>
      <c r="H332" s="32"/>
    </row>
    <row r="333" spans="1:8" ht="25.5">
      <c r="A333" s="62">
        <v>4</v>
      </c>
      <c r="B333" s="54" t="s">
        <v>493</v>
      </c>
      <c r="C333" s="54" t="s">
        <v>43</v>
      </c>
      <c r="D333" s="15">
        <v>170174</v>
      </c>
      <c r="E333" s="62"/>
      <c r="F333" s="62"/>
      <c r="G333" s="32"/>
      <c r="H333" s="32"/>
    </row>
    <row r="334" spans="1:8" ht="12.75">
      <c r="A334" s="62">
        <v>5</v>
      </c>
      <c r="B334" s="54" t="s">
        <v>99</v>
      </c>
      <c r="C334" s="54" t="s">
        <v>38</v>
      </c>
      <c r="D334" s="15">
        <v>574474</v>
      </c>
      <c r="E334" s="62"/>
      <c r="F334" s="62"/>
      <c r="G334" s="32"/>
      <c r="H334" s="32"/>
    </row>
    <row r="335" spans="1:8" ht="25.5">
      <c r="A335" s="62">
        <v>6</v>
      </c>
      <c r="B335" s="54" t="s">
        <v>494</v>
      </c>
      <c r="C335" s="54" t="s">
        <v>49</v>
      </c>
      <c r="D335" s="15">
        <v>24559</v>
      </c>
      <c r="E335" s="62"/>
      <c r="F335" s="62"/>
      <c r="G335" s="32"/>
      <c r="H335" s="32"/>
    </row>
    <row r="336" spans="1:8" ht="25.5">
      <c r="A336" s="62">
        <v>7</v>
      </c>
      <c r="B336" s="54" t="s">
        <v>494</v>
      </c>
      <c r="C336" s="54" t="s">
        <v>48</v>
      </c>
      <c r="D336" s="15">
        <v>38875</v>
      </c>
      <c r="E336" s="62"/>
      <c r="F336" s="62"/>
      <c r="G336" s="32"/>
      <c r="H336" s="32"/>
    </row>
    <row r="337" spans="1:8" ht="12.75">
      <c r="A337" s="62">
        <v>8</v>
      </c>
      <c r="B337" s="54" t="s">
        <v>495</v>
      </c>
      <c r="C337" s="54" t="s">
        <v>496</v>
      </c>
      <c r="D337" s="15">
        <v>57827</v>
      </c>
      <c r="E337" s="62"/>
      <c r="F337" s="62"/>
      <c r="G337" s="32"/>
      <c r="H337" s="32"/>
    </row>
    <row r="338" spans="1:8" ht="25.5">
      <c r="A338" s="62">
        <v>9</v>
      </c>
      <c r="B338" s="54" t="s">
        <v>497</v>
      </c>
      <c r="C338" s="54" t="s">
        <v>498</v>
      </c>
      <c r="D338" s="15">
        <v>34296</v>
      </c>
      <c r="E338" s="62"/>
      <c r="F338" s="62"/>
      <c r="G338" s="32"/>
      <c r="H338" s="32"/>
    </row>
    <row r="339" spans="1:8" ht="25.5">
      <c r="A339" s="62">
        <v>10</v>
      </c>
      <c r="B339" s="54" t="s">
        <v>499</v>
      </c>
      <c r="C339" s="54" t="s">
        <v>237</v>
      </c>
      <c r="D339" s="15">
        <v>127634</v>
      </c>
      <c r="E339" s="62"/>
      <c r="F339" s="62"/>
      <c r="G339" s="32"/>
      <c r="H339" s="32"/>
    </row>
    <row r="340" spans="1:8" ht="25.5">
      <c r="A340" s="62">
        <v>11</v>
      </c>
      <c r="B340" s="54" t="s">
        <v>249</v>
      </c>
      <c r="C340" s="54" t="s">
        <v>222</v>
      </c>
      <c r="D340" s="15">
        <v>50085</v>
      </c>
      <c r="E340" s="62"/>
      <c r="F340" s="62"/>
      <c r="G340" s="32"/>
      <c r="H340" s="32"/>
    </row>
    <row r="341" spans="1:8" ht="25.5">
      <c r="A341" s="62">
        <v>12</v>
      </c>
      <c r="B341" s="54" t="s">
        <v>249</v>
      </c>
      <c r="C341" s="54" t="s">
        <v>222</v>
      </c>
      <c r="D341" s="15">
        <v>44014</v>
      </c>
      <c r="E341" s="62"/>
      <c r="F341" s="62"/>
      <c r="G341" s="32"/>
      <c r="H341" s="32"/>
    </row>
    <row r="342" spans="1:8" ht="25.5">
      <c r="A342" s="62">
        <v>13</v>
      </c>
      <c r="B342" s="54" t="s">
        <v>500</v>
      </c>
      <c r="C342" s="54" t="s">
        <v>135</v>
      </c>
      <c r="D342" s="15">
        <v>31328</v>
      </c>
      <c r="E342" s="62"/>
      <c r="F342" s="62"/>
      <c r="G342" s="32"/>
      <c r="H342" s="32"/>
    </row>
    <row r="343" spans="1:8" ht="12.75">
      <c r="A343" s="62">
        <v>14</v>
      </c>
      <c r="B343" s="54" t="s">
        <v>213</v>
      </c>
      <c r="C343" s="54" t="s">
        <v>62</v>
      </c>
      <c r="D343" s="15">
        <v>2810</v>
      </c>
      <c r="E343" s="62"/>
      <c r="F343" s="62"/>
      <c r="G343" s="32"/>
      <c r="H343" s="32"/>
    </row>
    <row r="344" spans="1:8" ht="12.75">
      <c r="A344" s="62">
        <v>15</v>
      </c>
      <c r="B344" s="54" t="s">
        <v>91</v>
      </c>
      <c r="C344" s="54" t="s">
        <v>39</v>
      </c>
      <c r="D344" s="15">
        <v>31268</v>
      </c>
      <c r="E344" s="62"/>
      <c r="F344" s="62"/>
      <c r="G344" s="32"/>
      <c r="H344" s="32"/>
    </row>
    <row r="345" spans="1:8" ht="25.5">
      <c r="A345" s="62">
        <v>16</v>
      </c>
      <c r="B345" s="54" t="s">
        <v>501</v>
      </c>
      <c r="C345" s="54" t="s">
        <v>112</v>
      </c>
      <c r="D345" s="15">
        <v>52193</v>
      </c>
      <c r="E345" s="10"/>
      <c r="F345" s="62"/>
      <c r="G345" s="32"/>
      <c r="H345" s="32"/>
    </row>
    <row r="346" spans="1:8" ht="12.75">
      <c r="A346" s="62">
        <v>17</v>
      </c>
      <c r="B346" s="54" t="s">
        <v>418</v>
      </c>
      <c r="C346" s="54" t="s">
        <v>424</v>
      </c>
      <c r="D346" s="15">
        <v>104556</v>
      </c>
      <c r="E346" s="10"/>
      <c r="F346" s="62"/>
      <c r="G346" s="32"/>
      <c r="H346" s="32"/>
    </row>
    <row r="347" spans="1:8" ht="25.5">
      <c r="A347" s="62">
        <v>18</v>
      </c>
      <c r="B347" s="54" t="s">
        <v>418</v>
      </c>
      <c r="C347" s="54" t="s">
        <v>502</v>
      </c>
      <c r="D347" s="15">
        <v>76741</v>
      </c>
      <c r="E347" s="10"/>
      <c r="F347" s="62"/>
      <c r="G347" s="32"/>
      <c r="H347" s="32"/>
    </row>
    <row r="348" spans="1:8" ht="25.5">
      <c r="A348" s="62">
        <v>19</v>
      </c>
      <c r="B348" s="54" t="s">
        <v>148</v>
      </c>
      <c r="C348" s="54" t="s">
        <v>503</v>
      </c>
      <c r="D348" s="15">
        <v>298581</v>
      </c>
      <c r="E348" s="10"/>
      <c r="F348" s="63"/>
      <c r="G348" s="32"/>
      <c r="H348" s="32"/>
    </row>
    <row r="349" spans="1:8" ht="25.5">
      <c r="A349" s="62">
        <v>20</v>
      </c>
      <c r="B349" s="54" t="s">
        <v>162</v>
      </c>
      <c r="C349" s="54" t="s">
        <v>140</v>
      </c>
      <c r="D349" s="15">
        <v>139515</v>
      </c>
      <c r="E349" s="10"/>
      <c r="F349" s="62"/>
      <c r="G349" s="32"/>
      <c r="H349" s="32"/>
    </row>
    <row r="350" spans="1:8" ht="25.5">
      <c r="A350" s="62">
        <v>21</v>
      </c>
      <c r="B350" s="14" t="s">
        <v>504</v>
      </c>
      <c r="C350" s="54" t="s">
        <v>112</v>
      </c>
      <c r="D350" s="15">
        <v>196809</v>
      </c>
      <c r="E350" s="10"/>
      <c r="F350" s="62"/>
      <c r="G350" s="32"/>
      <c r="H350" s="32"/>
    </row>
    <row r="351" spans="1:8" ht="12.75">
      <c r="A351" s="62">
        <v>22</v>
      </c>
      <c r="B351" s="14" t="s">
        <v>105</v>
      </c>
      <c r="C351" s="54" t="s">
        <v>28</v>
      </c>
      <c r="D351" s="15">
        <v>39082</v>
      </c>
      <c r="E351" s="10"/>
      <c r="F351" s="62"/>
      <c r="G351" s="32"/>
      <c r="H351" s="32"/>
    </row>
    <row r="352" spans="1:8" ht="25.5">
      <c r="A352" s="62">
        <v>23</v>
      </c>
      <c r="B352" s="14" t="s">
        <v>115</v>
      </c>
      <c r="C352" s="54" t="s">
        <v>505</v>
      </c>
      <c r="D352" s="15">
        <v>31741</v>
      </c>
      <c r="E352" s="10"/>
      <c r="F352" s="62"/>
      <c r="G352" s="32"/>
      <c r="H352" s="32"/>
    </row>
    <row r="353" spans="1:8" ht="12.75">
      <c r="A353" s="62">
        <v>24</v>
      </c>
      <c r="B353" s="14" t="s">
        <v>57</v>
      </c>
      <c r="C353" s="54" t="s">
        <v>98</v>
      </c>
      <c r="D353" s="15">
        <v>32721</v>
      </c>
      <c r="E353" s="10"/>
      <c r="F353" s="63"/>
      <c r="G353" s="32"/>
      <c r="H353" s="32"/>
    </row>
    <row r="354" spans="1:8" ht="12.75">
      <c r="A354" s="62">
        <v>25</v>
      </c>
      <c r="B354" s="14" t="s">
        <v>57</v>
      </c>
      <c r="C354" s="54" t="s">
        <v>52</v>
      </c>
      <c r="D354" s="15">
        <v>19195</v>
      </c>
      <c r="E354" s="10"/>
      <c r="F354" s="63"/>
      <c r="G354" s="32"/>
      <c r="H354" s="32"/>
    </row>
    <row r="355" spans="1:8" ht="25.5">
      <c r="A355" s="62">
        <v>26</v>
      </c>
      <c r="B355" s="54" t="s">
        <v>127</v>
      </c>
      <c r="C355" s="54" t="s">
        <v>506</v>
      </c>
      <c r="D355" s="15">
        <v>33843</v>
      </c>
      <c r="E355" s="10"/>
      <c r="F355" s="63"/>
      <c r="G355" s="32"/>
      <c r="H355" s="32"/>
    </row>
    <row r="356" spans="1:8" ht="12.75">
      <c r="A356" s="62">
        <v>27</v>
      </c>
      <c r="B356" s="54" t="s">
        <v>115</v>
      </c>
      <c r="C356" s="54" t="s">
        <v>39</v>
      </c>
      <c r="D356" s="15">
        <v>93427</v>
      </c>
      <c r="E356" s="10"/>
      <c r="F356" s="63"/>
      <c r="G356" s="32"/>
      <c r="H356" s="32"/>
    </row>
    <row r="357" spans="1:8" ht="25.5">
      <c r="A357" s="62">
        <v>28</v>
      </c>
      <c r="B357" s="54" t="s">
        <v>507</v>
      </c>
      <c r="C357" s="54" t="s">
        <v>53</v>
      </c>
      <c r="D357" s="15">
        <v>12037</v>
      </c>
      <c r="E357" s="10"/>
      <c r="F357" s="63"/>
      <c r="G357" s="32"/>
      <c r="H357" s="32"/>
    </row>
    <row r="358" spans="1:8" ht="12.75">
      <c r="A358" s="62">
        <v>29</v>
      </c>
      <c r="B358" s="54" t="s">
        <v>211</v>
      </c>
      <c r="C358" s="54" t="s">
        <v>53</v>
      </c>
      <c r="D358" s="15">
        <v>155609</v>
      </c>
      <c r="E358" s="10"/>
      <c r="F358" s="63"/>
      <c r="G358" s="32"/>
      <c r="H358" s="32"/>
    </row>
    <row r="359" spans="1:8" ht="25.5">
      <c r="A359" s="62">
        <v>30</v>
      </c>
      <c r="B359" s="54" t="s">
        <v>27</v>
      </c>
      <c r="C359" s="20" t="s">
        <v>508</v>
      </c>
      <c r="D359" s="15">
        <v>79201</v>
      </c>
      <c r="E359" s="15"/>
      <c r="F359" s="63"/>
      <c r="G359" s="32"/>
      <c r="H359" s="32"/>
    </row>
    <row r="360" spans="1:8" ht="12.75">
      <c r="A360" s="62">
        <v>31</v>
      </c>
      <c r="B360" s="54" t="s">
        <v>27</v>
      </c>
      <c r="C360" s="20" t="s">
        <v>176</v>
      </c>
      <c r="D360" s="15">
        <v>27846</v>
      </c>
      <c r="E360" s="15"/>
      <c r="F360" s="63"/>
      <c r="G360" s="32"/>
      <c r="H360" s="32"/>
    </row>
    <row r="361" spans="1:8" ht="12.75">
      <c r="A361" s="62">
        <v>32</v>
      </c>
      <c r="B361" s="54" t="s">
        <v>27</v>
      </c>
      <c r="C361" s="20" t="s">
        <v>69</v>
      </c>
      <c r="D361" s="15">
        <v>26456</v>
      </c>
      <c r="E361" s="15"/>
      <c r="F361" s="76"/>
      <c r="G361" s="32"/>
      <c r="H361" s="32"/>
    </row>
    <row r="362" spans="1:8" ht="25.5">
      <c r="A362" s="62">
        <v>33</v>
      </c>
      <c r="B362" s="54" t="s">
        <v>95</v>
      </c>
      <c r="C362" s="20" t="s">
        <v>509</v>
      </c>
      <c r="D362" s="15">
        <v>53158</v>
      </c>
      <c r="E362" s="15"/>
      <c r="F362" s="76"/>
      <c r="G362" s="32"/>
      <c r="H362" s="32"/>
    </row>
    <row r="363" spans="1:8" ht="12.75">
      <c r="A363" s="62">
        <v>34</v>
      </c>
      <c r="B363" s="54" t="s">
        <v>510</v>
      </c>
      <c r="C363" s="54" t="s">
        <v>39</v>
      </c>
      <c r="D363" s="15">
        <v>108586</v>
      </c>
      <c r="E363" s="10"/>
      <c r="F363" s="76"/>
      <c r="G363" s="32"/>
      <c r="H363" s="32"/>
    </row>
    <row r="364" spans="1:8" ht="38.25">
      <c r="A364" s="62">
        <v>35</v>
      </c>
      <c r="B364" s="54" t="s">
        <v>511</v>
      </c>
      <c r="C364" s="54" t="s">
        <v>98</v>
      </c>
      <c r="D364" s="15">
        <v>74506</v>
      </c>
      <c r="E364" s="10"/>
      <c r="F364" s="76"/>
      <c r="G364" s="32"/>
      <c r="H364" s="32"/>
    </row>
    <row r="365" spans="1:8" ht="38.25">
      <c r="A365" s="62">
        <v>36</v>
      </c>
      <c r="B365" s="54" t="s">
        <v>511</v>
      </c>
      <c r="C365" s="54" t="s">
        <v>52</v>
      </c>
      <c r="D365" s="15">
        <v>92153</v>
      </c>
      <c r="E365" s="10"/>
      <c r="F365" s="76"/>
      <c r="G365" s="32"/>
      <c r="H365" s="32"/>
    </row>
    <row r="366" spans="1:8" ht="12.75">
      <c r="A366" s="62">
        <v>37</v>
      </c>
      <c r="B366" s="54" t="s">
        <v>115</v>
      </c>
      <c r="C366" s="54" t="s">
        <v>270</v>
      </c>
      <c r="D366" s="15">
        <v>60461</v>
      </c>
      <c r="E366" s="10"/>
      <c r="F366" s="76"/>
      <c r="G366" s="32"/>
      <c r="H366" s="32"/>
    </row>
    <row r="367" spans="1:8" ht="12.75">
      <c r="A367" s="62">
        <v>38</v>
      </c>
      <c r="B367" s="54" t="s">
        <v>512</v>
      </c>
      <c r="C367" s="54" t="s">
        <v>39</v>
      </c>
      <c r="D367" s="15">
        <v>232302</v>
      </c>
      <c r="E367" s="10"/>
      <c r="F367" s="76"/>
      <c r="G367" s="32"/>
      <c r="H367" s="32"/>
    </row>
    <row r="368" spans="1:8" ht="25.5">
      <c r="A368" s="62">
        <v>39</v>
      </c>
      <c r="B368" s="54" t="s">
        <v>513</v>
      </c>
      <c r="C368" s="54" t="s">
        <v>237</v>
      </c>
      <c r="D368" s="15">
        <v>113301</v>
      </c>
      <c r="E368" s="10"/>
      <c r="F368" s="76"/>
      <c r="G368" s="32"/>
      <c r="H368" s="32"/>
    </row>
    <row r="369" spans="1:8" ht="25.5">
      <c r="A369" s="62">
        <v>40</v>
      </c>
      <c r="B369" s="54" t="s">
        <v>514</v>
      </c>
      <c r="C369" s="54" t="s">
        <v>112</v>
      </c>
      <c r="D369" s="15">
        <v>168267</v>
      </c>
      <c r="E369" s="10"/>
      <c r="F369" s="76"/>
      <c r="G369" s="32"/>
      <c r="H369" s="32"/>
    </row>
    <row r="370" spans="1:8" ht="12.75">
      <c r="A370" s="62">
        <v>41</v>
      </c>
      <c r="B370" s="54" t="s">
        <v>515</v>
      </c>
      <c r="C370" s="14" t="s">
        <v>516</v>
      </c>
      <c r="D370" s="15">
        <v>114736</v>
      </c>
      <c r="E370" s="10"/>
      <c r="F370" s="76"/>
      <c r="G370" s="32"/>
      <c r="H370" s="32"/>
    </row>
    <row r="371" spans="1:8" ht="12.75">
      <c r="A371" s="62">
        <v>42</v>
      </c>
      <c r="B371" s="14" t="s">
        <v>517</v>
      </c>
      <c r="C371" s="20" t="s">
        <v>21</v>
      </c>
      <c r="D371" s="15">
        <v>376132</v>
      </c>
      <c r="E371" s="10"/>
      <c r="F371" s="76"/>
      <c r="G371" s="32"/>
      <c r="H371" s="32"/>
    </row>
    <row r="372" spans="1:8" ht="12.75">
      <c r="A372" s="62">
        <v>43</v>
      </c>
      <c r="B372" s="54" t="s">
        <v>3</v>
      </c>
      <c r="C372" s="13" t="s">
        <v>38</v>
      </c>
      <c r="D372" s="15">
        <v>48841</v>
      </c>
      <c r="E372" s="10"/>
      <c r="F372" s="76"/>
      <c r="G372" s="32"/>
      <c r="H372" s="32"/>
    </row>
    <row r="373" spans="1:8" ht="12.75">
      <c r="A373" s="62">
        <v>44</v>
      </c>
      <c r="B373" s="54" t="s">
        <v>518</v>
      </c>
      <c r="C373" s="13" t="s">
        <v>38</v>
      </c>
      <c r="D373" s="15">
        <v>204483</v>
      </c>
      <c r="E373" s="10"/>
      <c r="F373" s="76"/>
      <c r="G373" s="32"/>
      <c r="H373" s="32"/>
    </row>
    <row r="374" spans="1:8" ht="12.75">
      <c r="A374" s="62">
        <v>45</v>
      </c>
      <c r="B374" s="54" t="s">
        <v>5</v>
      </c>
      <c r="C374" s="13" t="s">
        <v>38</v>
      </c>
      <c r="D374" s="15">
        <v>206663</v>
      </c>
      <c r="E374" s="10"/>
      <c r="F374" s="76"/>
      <c r="G374" s="32"/>
      <c r="H374" s="32"/>
    </row>
    <row r="375" spans="1:8" ht="25.5">
      <c r="A375" s="62">
        <v>46</v>
      </c>
      <c r="B375" s="54" t="s">
        <v>519</v>
      </c>
      <c r="C375" s="13" t="s">
        <v>38</v>
      </c>
      <c r="D375" s="15">
        <v>91284</v>
      </c>
      <c r="E375" s="10"/>
      <c r="F375" s="76"/>
      <c r="G375" s="32"/>
      <c r="H375" s="32"/>
    </row>
    <row r="376" spans="1:8" ht="12.75">
      <c r="A376" s="62">
        <v>47</v>
      </c>
      <c r="B376" s="14" t="s">
        <v>520</v>
      </c>
      <c r="C376" s="13" t="s">
        <v>38</v>
      </c>
      <c r="D376" s="15">
        <v>666189</v>
      </c>
      <c r="E376" s="10"/>
      <c r="F376" s="76"/>
      <c r="G376" s="32"/>
      <c r="H376" s="32"/>
    </row>
    <row r="377" spans="1:8" ht="38.25">
      <c r="A377" s="62">
        <v>48</v>
      </c>
      <c r="B377" s="14" t="s">
        <v>72</v>
      </c>
      <c r="C377" s="20" t="s">
        <v>521</v>
      </c>
      <c r="D377" s="15">
        <v>26049</v>
      </c>
      <c r="E377" s="10"/>
      <c r="F377" s="76"/>
      <c r="G377" s="32"/>
      <c r="H377" s="32"/>
    </row>
    <row r="378" spans="1:8" ht="25.5">
      <c r="A378" s="62">
        <v>49</v>
      </c>
      <c r="B378" s="14" t="s">
        <v>157</v>
      </c>
      <c r="C378" s="20" t="s">
        <v>522</v>
      </c>
      <c r="D378" s="15">
        <v>14016</v>
      </c>
      <c r="E378" s="10"/>
      <c r="F378" s="76"/>
      <c r="G378" s="32"/>
      <c r="H378" s="32"/>
    </row>
    <row r="379" spans="1:8" ht="25.5">
      <c r="A379" s="62">
        <v>50</v>
      </c>
      <c r="B379" s="14" t="s">
        <v>74</v>
      </c>
      <c r="C379" s="20" t="s">
        <v>522</v>
      </c>
      <c r="D379" s="15">
        <v>17078</v>
      </c>
      <c r="E379" s="10"/>
      <c r="F379" s="10"/>
      <c r="G379" s="32"/>
      <c r="H379" s="32"/>
    </row>
    <row r="380" spans="1:8" ht="25.5">
      <c r="A380" s="62">
        <v>51</v>
      </c>
      <c r="B380" s="14" t="s">
        <v>151</v>
      </c>
      <c r="C380" s="20" t="s">
        <v>522</v>
      </c>
      <c r="D380" s="15">
        <v>13555</v>
      </c>
      <c r="E380" s="10"/>
      <c r="F380" s="32"/>
      <c r="G380" s="32"/>
      <c r="H380" s="32"/>
    </row>
    <row r="381" spans="1:8" ht="25.5">
      <c r="A381" s="62">
        <v>52</v>
      </c>
      <c r="B381" s="14" t="s">
        <v>239</v>
      </c>
      <c r="C381" s="20" t="s">
        <v>522</v>
      </c>
      <c r="D381" s="15">
        <v>16029</v>
      </c>
      <c r="E381" s="10"/>
      <c r="F381" s="32"/>
      <c r="G381" s="32"/>
      <c r="H381" s="32"/>
    </row>
    <row r="382" spans="1:8" ht="25.5">
      <c r="A382" s="62"/>
      <c r="B382" s="54" t="s">
        <v>523</v>
      </c>
      <c r="C382" s="20" t="s">
        <v>112</v>
      </c>
      <c r="D382" s="15">
        <v>85978</v>
      </c>
      <c r="E382" s="10"/>
      <c r="F382" s="56"/>
      <c r="G382" s="32"/>
      <c r="H382" s="32"/>
    </row>
    <row r="383" spans="1:8" ht="25.5">
      <c r="A383" s="62">
        <v>54</v>
      </c>
      <c r="B383" s="14" t="s">
        <v>515</v>
      </c>
      <c r="C383" s="20" t="s">
        <v>524</v>
      </c>
      <c r="D383" s="15">
        <v>15806</v>
      </c>
      <c r="E383" s="10"/>
      <c r="F383" s="160"/>
      <c r="G383" s="32"/>
      <c r="H383" s="32"/>
    </row>
    <row r="384" spans="1:8" ht="25.5">
      <c r="A384" s="62">
        <v>55</v>
      </c>
      <c r="B384" s="54" t="s">
        <v>525</v>
      </c>
      <c r="C384" s="20" t="s">
        <v>402</v>
      </c>
      <c r="D384" s="15">
        <v>215167</v>
      </c>
      <c r="E384" s="10"/>
      <c r="F384" s="161"/>
      <c r="G384" s="32"/>
      <c r="H384" s="32"/>
    </row>
    <row r="385" spans="1:8" ht="25.5">
      <c r="A385" s="62">
        <v>56</v>
      </c>
      <c r="B385" s="14" t="s">
        <v>173</v>
      </c>
      <c r="C385" s="20" t="s">
        <v>526</v>
      </c>
      <c r="D385" s="15">
        <v>37260</v>
      </c>
      <c r="E385" s="10"/>
      <c r="F385" s="62" t="s">
        <v>305</v>
      </c>
      <c r="G385" s="32"/>
      <c r="H385" s="32"/>
    </row>
    <row r="386" spans="1:8" ht="25.5">
      <c r="A386" s="62">
        <v>57</v>
      </c>
      <c r="B386" s="54" t="s">
        <v>76</v>
      </c>
      <c r="C386" s="20" t="s">
        <v>237</v>
      </c>
      <c r="D386" s="15">
        <v>260000</v>
      </c>
      <c r="E386" s="10"/>
      <c r="F386" s="158">
        <v>0.07</v>
      </c>
      <c r="G386" s="32"/>
      <c r="H386" s="32"/>
    </row>
    <row r="387" spans="1:8" ht="25.5">
      <c r="A387" s="62">
        <v>58</v>
      </c>
      <c r="B387" s="54" t="s">
        <v>527</v>
      </c>
      <c r="C387" s="20" t="s">
        <v>112</v>
      </c>
      <c r="D387" s="15">
        <v>847144</v>
      </c>
      <c r="E387" s="10"/>
      <c r="F387" s="62">
        <v>6</v>
      </c>
      <c r="G387" s="32"/>
      <c r="H387" s="32"/>
    </row>
    <row r="388" spans="1:8" ht="25.5">
      <c r="A388" s="62">
        <v>59</v>
      </c>
      <c r="B388" s="54" t="s">
        <v>527</v>
      </c>
      <c r="C388" s="20" t="s">
        <v>237</v>
      </c>
      <c r="D388" s="15">
        <v>446955</v>
      </c>
      <c r="E388" s="10"/>
      <c r="F388" s="14"/>
      <c r="G388" s="32"/>
      <c r="H388" s="32"/>
    </row>
    <row r="389" spans="1:8" ht="12.75">
      <c r="A389" s="62"/>
      <c r="B389" s="129" t="s">
        <v>316</v>
      </c>
      <c r="C389" s="62"/>
      <c r="D389" s="10">
        <v>7534577</v>
      </c>
      <c r="E389" s="10"/>
      <c r="F389" s="14"/>
      <c r="G389" s="32"/>
      <c r="H389" s="32"/>
    </row>
    <row r="390" spans="1:8" ht="12.75">
      <c r="A390" s="32"/>
      <c r="B390" s="32"/>
      <c r="C390" s="32"/>
      <c r="D390" s="32"/>
      <c r="E390" s="32"/>
      <c r="F390" s="93"/>
      <c r="G390" s="32"/>
      <c r="H390" s="32"/>
    </row>
    <row r="391" spans="1:8" ht="12.75">
      <c r="A391" s="32"/>
      <c r="B391" s="32"/>
      <c r="C391" s="32"/>
      <c r="D391" s="32"/>
      <c r="E391" s="32"/>
      <c r="F391" s="93"/>
      <c r="G391" s="32"/>
      <c r="H391" s="32"/>
    </row>
    <row r="392" spans="1:8" ht="12.75">
      <c r="A392" s="383" t="s">
        <v>32</v>
      </c>
      <c r="B392" s="383"/>
      <c r="C392" s="383"/>
      <c r="D392" s="383"/>
      <c r="E392" s="383"/>
      <c r="F392" s="387"/>
      <c r="G392" s="124"/>
      <c r="H392" s="32"/>
    </row>
    <row r="393" spans="1:8" ht="12.75">
      <c r="A393" s="388" t="s">
        <v>528</v>
      </c>
      <c r="B393" s="388"/>
      <c r="C393" s="388"/>
      <c r="D393" s="388"/>
      <c r="E393" s="388"/>
      <c r="F393" s="388"/>
      <c r="G393" s="124"/>
      <c r="H393" s="32"/>
    </row>
    <row r="394" spans="1:8" ht="12.75">
      <c r="A394" s="162"/>
      <c r="B394" s="77"/>
      <c r="C394" s="77" t="s">
        <v>25</v>
      </c>
      <c r="D394" s="163" t="s">
        <v>300</v>
      </c>
      <c r="E394" s="164"/>
      <c r="F394" s="14"/>
      <c r="G394" s="32"/>
      <c r="H394" s="32"/>
    </row>
    <row r="395" spans="1:8" ht="12.75">
      <c r="A395" s="63" t="s">
        <v>301</v>
      </c>
      <c r="B395" s="62" t="s">
        <v>302</v>
      </c>
      <c r="C395" s="62"/>
      <c r="D395" s="63" t="s">
        <v>303</v>
      </c>
      <c r="E395" s="63" t="s">
        <v>304</v>
      </c>
      <c r="F395" s="14"/>
      <c r="G395" s="32"/>
      <c r="H395" s="32"/>
    </row>
    <row r="396" spans="1:8" ht="12.75">
      <c r="A396" s="63" t="s">
        <v>306</v>
      </c>
      <c r="B396" s="63"/>
      <c r="C396" s="63"/>
      <c r="D396" s="62"/>
      <c r="E396" s="62" t="s">
        <v>307</v>
      </c>
      <c r="F396" s="14"/>
      <c r="G396" s="32"/>
      <c r="H396" s="32"/>
    </row>
    <row r="397" spans="1:8" ht="12.75">
      <c r="A397" s="62">
        <v>1</v>
      </c>
      <c r="B397" s="159">
        <v>2</v>
      </c>
      <c r="C397" s="62">
        <v>3</v>
      </c>
      <c r="D397" s="62">
        <v>4</v>
      </c>
      <c r="E397" s="62">
        <v>5</v>
      </c>
      <c r="F397" s="14"/>
      <c r="G397" s="32"/>
      <c r="H397" s="32"/>
    </row>
    <row r="398" spans="1:8" ht="25.5">
      <c r="A398" s="14">
        <v>1</v>
      </c>
      <c r="B398" s="54" t="s">
        <v>529</v>
      </c>
      <c r="C398" s="54" t="s">
        <v>530</v>
      </c>
      <c r="D398" s="165">
        <v>13107</v>
      </c>
      <c r="E398" s="165"/>
      <c r="F398" s="14"/>
      <c r="G398" s="32"/>
      <c r="H398" s="32"/>
    </row>
    <row r="399" spans="1:8" ht="12.75">
      <c r="A399" s="14">
        <v>2</v>
      </c>
      <c r="B399" s="54" t="s">
        <v>531</v>
      </c>
      <c r="C399" s="54" t="s">
        <v>530</v>
      </c>
      <c r="D399" s="165">
        <v>63682</v>
      </c>
      <c r="E399" s="165"/>
      <c r="F399" s="14"/>
      <c r="G399" s="32"/>
      <c r="H399" s="32"/>
    </row>
    <row r="400" spans="1:8" ht="12.75">
      <c r="A400" s="14">
        <v>3</v>
      </c>
      <c r="B400" s="54" t="s">
        <v>532</v>
      </c>
      <c r="C400" s="54" t="s">
        <v>530</v>
      </c>
      <c r="D400" s="165">
        <v>45585</v>
      </c>
      <c r="E400" s="165"/>
      <c r="F400" s="14"/>
      <c r="G400" s="32"/>
      <c r="H400" s="32"/>
    </row>
    <row r="401" spans="1:8" ht="25.5">
      <c r="A401" s="14">
        <v>4</v>
      </c>
      <c r="B401" s="54" t="s">
        <v>533</v>
      </c>
      <c r="C401" s="54" t="s">
        <v>254</v>
      </c>
      <c r="D401" s="165">
        <v>289904</v>
      </c>
      <c r="E401" s="165"/>
      <c r="F401" s="14"/>
      <c r="G401" s="32"/>
      <c r="H401" s="32"/>
    </row>
    <row r="402" spans="1:8" ht="25.5">
      <c r="A402" s="14">
        <v>5</v>
      </c>
      <c r="B402" s="54" t="s">
        <v>115</v>
      </c>
      <c r="C402" s="54" t="s">
        <v>403</v>
      </c>
      <c r="D402" s="165">
        <v>120000</v>
      </c>
      <c r="E402" s="165"/>
      <c r="F402" s="14"/>
      <c r="G402" s="32"/>
      <c r="H402" s="32"/>
    </row>
    <row r="403" spans="1:8" ht="25.5">
      <c r="A403" s="14">
        <v>6</v>
      </c>
      <c r="B403" s="54" t="s">
        <v>534</v>
      </c>
      <c r="C403" s="54" t="s">
        <v>530</v>
      </c>
      <c r="D403" s="165">
        <v>62447</v>
      </c>
      <c r="E403" s="165"/>
      <c r="F403" s="14"/>
      <c r="G403" s="32"/>
      <c r="H403" s="32"/>
    </row>
    <row r="404" spans="1:8" ht="12.75">
      <c r="A404" s="14">
        <v>7</v>
      </c>
      <c r="B404" s="54" t="s">
        <v>535</v>
      </c>
      <c r="C404" s="54" t="s">
        <v>530</v>
      </c>
      <c r="D404" s="165">
        <v>19983</v>
      </c>
      <c r="E404" s="165"/>
      <c r="F404" s="14"/>
      <c r="G404" s="32"/>
      <c r="H404" s="32"/>
    </row>
    <row r="405" spans="1:8" ht="12.75">
      <c r="A405" s="14">
        <v>8</v>
      </c>
      <c r="B405" s="54" t="s">
        <v>30</v>
      </c>
      <c r="C405" s="54" t="s">
        <v>536</v>
      </c>
      <c r="D405" s="165">
        <v>32337</v>
      </c>
      <c r="E405" s="14"/>
      <c r="F405" s="14"/>
      <c r="G405" s="32"/>
      <c r="H405" s="32"/>
    </row>
    <row r="406" spans="1:8" ht="12.75">
      <c r="A406" s="14">
        <v>9</v>
      </c>
      <c r="B406" s="54" t="s">
        <v>108</v>
      </c>
      <c r="C406" s="54" t="s">
        <v>537</v>
      </c>
      <c r="D406" s="165">
        <v>158344</v>
      </c>
      <c r="E406" s="14"/>
      <c r="F406" s="14"/>
      <c r="G406" s="32"/>
      <c r="H406" s="32"/>
    </row>
    <row r="407" spans="1:8" ht="12.75">
      <c r="A407" s="14">
        <v>10</v>
      </c>
      <c r="B407" s="54" t="s">
        <v>232</v>
      </c>
      <c r="C407" s="54" t="s">
        <v>538</v>
      </c>
      <c r="D407" s="165">
        <v>18580</v>
      </c>
      <c r="E407" s="14"/>
      <c r="F407" s="14"/>
      <c r="G407" s="32"/>
      <c r="H407" s="32"/>
    </row>
    <row r="408" spans="1:8" ht="12.75">
      <c r="A408" s="14">
        <v>11</v>
      </c>
      <c r="B408" s="54" t="s">
        <v>55</v>
      </c>
      <c r="C408" s="54" t="s">
        <v>43</v>
      </c>
      <c r="D408" s="165">
        <v>56151</v>
      </c>
      <c r="E408" s="14"/>
      <c r="F408" s="14"/>
      <c r="G408" s="32"/>
      <c r="H408" s="32"/>
    </row>
    <row r="409" spans="1:8" ht="25.5">
      <c r="A409" s="14">
        <v>12</v>
      </c>
      <c r="B409" s="54" t="s">
        <v>539</v>
      </c>
      <c r="C409" s="54" t="s">
        <v>38</v>
      </c>
      <c r="D409" s="165">
        <v>76698</v>
      </c>
      <c r="E409" s="14"/>
      <c r="F409" s="14"/>
      <c r="G409" s="32"/>
      <c r="H409" s="32"/>
    </row>
    <row r="410" spans="1:8" ht="25.5">
      <c r="A410" s="14">
        <v>13</v>
      </c>
      <c r="B410" s="54" t="s">
        <v>540</v>
      </c>
      <c r="C410" s="54" t="s">
        <v>254</v>
      </c>
      <c r="D410" s="165">
        <v>91118</v>
      </c>
      <c r="E410" s="14"/>
      <c r="F410" s="14"/>
      <c r="G410" s="32"/>
      <c r="H410" s="32"/>
    </row>
    <row r="411" spans="1:8" ht="12.75">
      <c r="A411" s="14">
        <v>14</v>
      </c>
      <c r="B411" s="54" t="s">
        <v>166</v>
      </c>
      <c r="C411" s="54" t="s">
        <v>65</v>
      </c>
      <c r="D411" s="165">
        <v>39629</v>
      </c>
      <c r="E411" s="14"/>
      <c r="F411" s="14"/>
      <c r="G411" s="32"/>
      <c r="H411" s="32"/>
    </row>
    <row r="412" spans="1:8" ht="12.75">
      <c r="A412" s="14">
        <v>15</v>
      </c>
      <c r="B412" s="54" t="s">
        <v>86</v>
      </c>
      <c r="C412" s="54" t="s">
        <v>38</v>
      </c>
      <c r="D412" s="165">
        <v>184590</v>
      </c>
      <c r="E412" s="14"/>
      <c r="F412" s="14"/>
      <c r="G412" s="32"/>
      <c r="H412" s="32"/>
    </row>
    <row r="413" spans="1:8" ht="25.5">
      <c r="A413" s="14">
        <v>16</v>
      </c>
      <c r="B413" s="54" t="s">
        <v>541</v>
      </c>
      <c r="C413" s="54" t="s">
        <v>49</v>
      </c>
      <c r="D413" s="165">
        <v>75526</v>
      </c>
      <c r="E413" s="14"/>
      <c r="F413" s="14"/>
      <c r="G413" s="32"/>
      <c r="H413" s="32"/>
    </row>
    <row r="414" spans="1:8" ht="25.5">
      <c r="A414" s="14">
        <v>17</v>
      </c>
      <c r="B414" s="54" t="s">
        <v>541</v>
      </c>
      <c r="C414" s="54" t="s">
        <v>48</v>
      </c>
      <c r="D414" s="165">
        <v>51364</v>
      </c>
      <c r="E414" s="14"/>
      <c r="F414" s="14"/>
      <c r="G414" s="32"/>
      <c r="H414" s="32"/>
    </row>
    <row r="415" spans="1:8" ht="12.75">
      <c r="A415" s="14">
        <v>18</v>
      </c>
      <c r="B415" s="54" t="s">
        <v>102</v>
      </c>
      <c r="C415" s="54" t="s">
        <v>65</v>
      </c>
      <c r="D415" s="165">
        <v>77802</v>
      </c>
      <c r="E415" s="14"/>
      <c r="F415" s="14"/>
      <c r="G415" s="32"/>
      <c r="H415" s="32"/>
    </row>
    <row r="416" spans="1:8" ht="12.75">
      <c r="A416" s="14">
        <v>19</v>
      </c>
      <c r="B416" s="54" t="s">
        <v>218</v>
      </c>
      <c r="C416" s="54" t="s">
        <v>277</v>
      </c>
      <c r="D416" s="165">
        <v>112085</v>
      </c>
      <c r="E416" s="14"/>
      <c r="F416" s="14"/>
      <c r="G416" s="32"/>
      <c r="H416" s="32"/>
    </row>
    <row r="417" spans="1:8" ht="25.5">
      <c r="A417" s="14">
        <v>20</v>
      </c>
      <c r="B417" s="54" t="s">
        <v>542</v>
      </c>
      <c r="C417" s="54" t="s">
        <v>543</v>
      </c>
      <c r="D417" s="165">
        <v>111199</v>
      </c>
      <c r="E417" s="166"/>
      <c r="F417" s="14"/>
      <c r="G417" s="32"/>
      <c r="H417" s="32"/>
    </row>
    <row r="418" spans="1:8" ht="25.5">
      <c r="A418" s="14">
        <v>21</v>
      </c>
      <c r="B418" s="54" t="s">
        <v>70</v>
      </c>
      <c r="C418" s="54" t="s">
        <v>544</v>
      </c>
      <c r="D418" s="165">
        <v>64542</v>
      </c>
      <c r="E418" s="166"/>
      <c r="F418" s="14"/>
      <c r="G418" s="32"/>
      <c r="H418" s="32"/>
    </row>
    <row r="419" spans="1:8" ht="25.5">
      <c r="A419" s="14">
        <v>22</v>
      </c>
      <c r="B419" s="54" t="s">
        <v>37</v>
      </c>
      <c r="C419" s="54" t="s">
        <v>140</v>
      </c>
      <c r="D419" s="165">
        <v>679560</v>
      </c>
      <c r="E419" s="166"/>
      <c r="F419" s="14"/>
      <c r="G419" s="32"/>
      <c r="H419" s="32"/>
    </row>
    <row r="420" spans="1:8" ht="12.75">
      <c r="A420" s="14">
        <v>23</v>
      </c>
      <c r="B420" s="54" t="s">
        <v>173</v>
      </c>
      <c r="C420" s="54" t="s">
        <v>196</v>
      </c>
      <c r="D420" s="165">
        <v>90041</v>
      </c>
      <c r="E420" s="166"/>
      <c r="F420" s="14"/>
      <c r="G420" s="32"/>
      <c r="H420" s="32"/>
    </row>
    <row r="421" spans="1:8" ht="12.75">
      <c r="A421" s="14">
        <v>24</v>
      </c>
      <c r="B421" s="54" t="s">
        <v>545</v>
      </c>
      <c r="C421" s="54" t="s">
        <v>202</v>
      </c>
      <c r="D421" s="165">
        <v>285216</v>
      </c>
      <c r="E421" s="166"/>
      <c r="F421" s="14"/>
      <c r="G421" s="32"/>
      <c r="H421" s="32"/>
    </row>
    <row r="422" spans="1:8" ht="12.75">
      <c r="A422" s="14">
        <v>25</v>
      </c>
      <c r="B422" s="54" t="s">
        <v>546</v>
      </c>
      <c r="C422" s="54" t="s">
        <v>547</v>
      </c>
      <c r="D422" s="165">
        <v>133314</v>
      </c>
      <c r="E422" s="166"/>
      <c r="F422" s="14"/>
      <c r="G422" s="32"/>
      <c r="H422" s="32"/>
    </row>
    <row r="423" spans="1:8" ht="25.5">
      <c r="A423" s="14">
        <v>26</v>
      </c>
      <c r="B423" s="14" t="s">
        <v>548</v>
      </c>
      <c r="C423" s="54" t="s">
        <v>112</v>
      </c>
      <c r="D423" s="165">
        <v>398579</v>
      </c>
      <c r="E423" s="166"/>
      <c r="F423" s="14"/>
      <c r="G423" s="32"/>
      <c r="H423" s="32"/>
    </row>
    <row r="424" spans="1:8" ht="25.5">
      <c r="A424" s="14">
        <v>27</v>
      </c>
      <c r="B424" s="14" t="s">
        <v>92</v>
      </c>
      <c r="C424" s="54" t="s">
        <v>549</v>
      </c>
      <c r="D424" s="165">
        <v>91304</v>
      </c>
      <c r="E424" s="166"/>
      <c r="F424" s="14"/>
      <c r="G424" s="32"/>
      <c r="H424" s="32"/>
    </row>
    <row r="425" spans="1:8" ht="12.75">
      <c r="A425" s="14">
        <v>28</v>
      </c>
      <c r="B425" s="14" t="s">
        <v>550</v>
      </c>
      <c r="C425" s="54" t="s">
        <v>551</v>
      </c>
      <c r="D425" s="165">
        <v>17247</v>
      </c>
      <c r="E425" s="166"/>
      <c r="F425" s="14"/>
      <c r="G425" s="32"/>
      <c r="H425" s="32"/>
    </row>
    <row r="426" spans="1:8" ht="12.75">
      <c r="A426" s="14">
        <v>29</v>
      </c>
      <c r="B426" s="14" t="s">
        <v>552</v>
      </c>
      <c r="C426" s="54" t="s">
        <v>551</v>
      </c>
      <c r="D426" s="165">
        <v>50239</v>
      </c>
      <c r="E426" s="166"/>
      <c r="F426" s="14"/>
      <c r="G426" s="32"/>
      <c r="H426" s="32"/>
    </row>
    <row r="427" spans="1:8" ht="12.75">
      <c r="A427" s="14">
        <v>30</v>
      </c>
      <c r="B427" s="14" t="s">
        <v>68</v>
      </c>
      <c r="C427" s="54" t="s">
        <v>39</v>
      </c>
      <c r="D427" s="165">
        <v>121221</v>
      </c>
      <c r="E427" s="166"/>
      <c r="F427" s="166"/>
      <c r="G427" s="32"/>
      <c r="H427" s="32"/>
    </row>
    <row r="428" spans="1:8" ht="12.75">
      <c r="A428" s="14">
        <v>31</v>
      </c>
      <c r="B428" s="14" t="s">
        <v>64</v>
      </c>
      <c r="C428" s="54" t="s">
        <v>553</v>
      </c>
      <c r="D428" s="165">
        <v>17930</v>
      </c>
      <c r="E428" s="166"/>
      <c r="F428" s="166"/>
      <c r="G428" s="32"/>
      <c r="H428" s="32"/>
    </row>
    <row r="429" spans="1:8" ht="25.5">
      <c r="A429" s="14">
        <v>32</v>
      </c>
      <c r="B429" s="14" t="s">
        <v>64</v>
      </c>
      <c r="C429" s="54" t="s">
        <v>554</v>
      </c>
      <c r="D429" s="165">
        <v>38695</v>
      </c>
      <c r="E429" s="166"/>
      <c r="F429" s="166"/>
      <c r="G429" s="32"/>
      <c r="H429" s="32"/>
    </row>
    <row r="430" spans="1:8" ht="25.5">
      <c r="A430" s="14">
        <v>33</v>
      </c>
      <c r="B430" s="54" t="s">
        <v>177</v>
      </c>
      <c r="C430" s="54" t="s">
        <v>22</v>
      </c>
      <c r="D430" s="165">
        <v>36989</v>
      </c>
      <c r="E430" s="166"/>
      <c r="F430" s="166"/>
      <c r="G430" s="32"/>
      <c r="H430" s="32"/>
    </row>
    <row r="431" spans="1:8" ht="12.75">
      <c r="A431" s="14">
        <v>34</v>
      </c>
      <c r="B431" s="54" t="s">
        <v>250</v>
      </c>
      <c r="C431" s="20" t="s">
        <v>230</v>
      </c>
      <c r="D431" s="165">
        <v>112595</v>
      </c>
      <c r="E431" s="165"/>
      <c r="F431" s="166"/>
      <c r="G431" s="32"/>
      <c r="H431" s="32"/>
    </row>
    <row r="432" spans="1:8" ht="25.5">
      <c r="A432" s="14">
        <v>354</v>
      </c>
      <c r="B432" s="54" t="s">
        <v>279</v>
      </c>
      <c r="C432" s="54" t="s">
        <v>237</v>
      </c>
      <c r="D432" s="165">
        <v>227076</v>
      </c>
      <c r="E432" s="166"/>
      <c r="F432" s="166"/>
      <c r="G432" s="32"/>
      <c r="H432" s="32"/>
    </row>
    <row r="433" spans="1:8" ht="25.5">
      <c r="A433" s="14">
        <v>36</v>
      </c>
      <c r="B433" s="54" t="s">
        <v>154</v>
      </c>
      <c r="C433" s="54" t="s">
        <v>112</v>
      </c>
      <c r="D433" s="165">
        <v>86433</v>
      </c>
      <c r="E433" s="166"/>
      <c r="F433" s="166"/>
      <c r="G433" s="32"/>
      <c r="H433" s="32"/>
    </row>
    <row r="434" spans="1:8" ht="25.5">
      <c r="A434" s="14">
        <v>37</v>
      </c>
      <c r="B434" s="54" t="s">
        <v>555</v>
      </c>
      <c r="C434" s="54" t="s">
        <v>112</v>
      </c>
      <c r="D434" s="165">
        <v>72802</v>
      </c>
      <c r="E434" s="166"/>
      <c r="F434" s="166"/>
      <c r="G434" s="32"/>
      <c r="H434" s="32"/>
    </row>
    <row r="435" spans="1:8" ht="25.5">
      <c r="A435" s="14">
        <v>38</v>
      </c>
      <c r="B435" s="54" t="s">
        <v>279</v>
      </c>
      <c r="C435" s="54" t="s">
        <v>237</v>
      </c>
      <c r="D435" s="165">
        <v>103452</v>
      </c>
      <c r="E435" s="166"/>
      <c r="F435" s="166"/>
      <c r="G435" s="32"/>
      <c r="H435" s="32"/>
    </row>
    <row r="436" spans="1:8" ht="25.5">
      <c r="A436" s="14">
        <v>39</v>
      </c>
      <c r="B436" s="54" t="s">
        <v>155</v>
      </c>
      <c r="C436" s="54" t="s">
        <v>556</v>
      </c>
      <c r="D436" s="165">
        <v>69873</v>
      </c>
      <c r="E436" s="166"/>
      <c r="F436" s="166"/>
      <c r="G436" s="32"/>
      <c r="H436" s="32"/>
    </row>
    <row r="437" spans="1:8" ht="12.75">
      <c r="A437" s="14">
        <v>40</v>
      </c>
      <c r="B437" s="14" t="s">
        <v>557</v>
      </c>
      <c r="C437" s="20" t="s">
        <v>21</v>
      </c>
      <c r="D437" s="165">
        <v>80730</v>
      </c>
      <c r="E437" s="166"/>
      <c r="F437" s="166"/>
      <c r="G437" s="32"/>
      <c r="H437" s="32"/>
    </row>
    <row r="438" spans="1:8" ht="12.75">
      <c r="A438" s="14">
        <v>41</v>
      </c>
      <c r="B438" s="54" t="s">
        <v>558</v>
      </c>
      <c r="C438" s="13" t="s">
        <v>38</v>
      </c>
      <c r="D438" s="165">
        <v>25607</v>
      </c>
      <c r="E438" s="166"/>
      <c r="F438" s="166"/>
      <c r="G438" s="32"/>
      <c r="H438" s="32"/>
    </row>
    <row r="439" spans="1:8" ht="12.75">
      <c r="A439" s="14">
        <v>42</v>
      </c>
      <c r="B439" s="54" t="s">
        <v>281</v>
      </c>
      <c r="C439" s="13" t="s">
        <v>38</v>
      </c>
      <c r="D439" s="165">
        <v>329530</v>
      </c>
      <c r="E439" s="166"/>
      <c r="F439" s="166"/>
      <c r="G439" s="32"/>
      <c r="H439" s="32"/>
    </row>
    <row r="440" spans="1:8" ht="12.75">
      <c r="A440" s="14">
        <v>43</v>
      </c>
      <c r="B440" s="54" t="s">
        <v>559</v>
      </c>
      <c r="C440" s="13" t="s">
        <v>38</v>
      </c>
      <c r="D440" s="165">
        <v>329979</v>
      </c>
      <c r="E440" s="166"/>
      <c r="F440" s="166"/>
      <c r="G440" s="32"/>
      <c r="H440" s="32"/>
    </row>
    <row r="441" spans="1:8" ht="12.75">
      <c r="A441" s="14">
        <v>44</v>
      </c>
      <c r="B441" s="54" t="s">
        <v>282</v>
      </c>
      <c r="C441" s="13" t="s">
        <v>38</v>
      </c>
      <c r="D441" s="165">
        <v>152591</v>
      </c>
      <c r="E441" s="166"/>
      <c r="F441" s="166"/>
      <c r="G441" s="32"/>
      <c r="H441" s="32"/>
    </row>
    <row r="442" spans="1:8" ht="12.75">
      <c r="A442" s="14">
        <v>45</v>
      </c>
      <c r="B442" s="54" t="s">
        <v>560</v>
      </c>
      <c r="C442" s="13" t="s">
        <v>38</v>
      </c>
      <c r="D442" s="165">
        <v>507756</v>
      </c>
      <c r="E442" s="166"/>
      <c r="F442" s="166"/>
      <c r="G442" s="32"/>
      <c r="H442" s="32"/>
    </row>
    <row r="443" spans="1:8" ht="12.75">
      <c r="A443" s="14">
        <v>46</v>
      </c>
      <c r="B443" s="54" t="s">
        <v>561</v>
      </c>
      <c r="C443" s="13" t="s">
        <v>38</v>
      </c>
      <c r="D443" s="165">
        <v>247185</v>
      </c>
      <c r="E443" s="166"/>
      <c r="F443" s="14"/>
      <c r="G443" s="32"/>
      <c r="H443" s="32"/>
    </row>
    <row r="444" spans="1:8" ht="25.5">
      <c r="A444" s="14">
        <v>47</v>
      </c>
      <c r="B444" s="14" t="s">
        <v>95</v>
      </c>
      <c r="C444" s="20" t="s">
        <v>522</v>
      </c>
      <c r="D444" s="165">
        <v>12010</v>
      </c>
      <c r="E444" s="166"/>
      <c r="F444" s="14"/>
      <c r="G444" s="32"/>
      <c r="H444" s="32"/>
    </row>
    <row r="445" spans="1:8" ht="25.5">
      <c r="A445" s="14">
        <v>48</v>
      </c>
      <c r="B445" s="14" t="s">
        <v>129</v>
      </c>
      <c r="C445" s="20" t="s">
        <v>522</v>
      </c>
      <c r="D445" s="165">
        <v>16029</v>
      </c>
      <c r="E445" s="166"/>
      <c r="F445" s="129"/>
      <c r="G445" s="32"/>
      <c r="H445" s="32"/>
    </row>
    <row r="446" spans="1:8" ht="25.5">
      <c r="A446" s="14">
        <v>49</v>
      </c>
      <c r="B446" s="54" t="s">
        <v>562</v>
      </c>
      <c r="C446" s="20" t="s">
        <v>402</v>
      </c>
      <c r="D446" s="165">
        <v>198256</v>
      </c>
      <c r="E446" s="166"/>
      <c r="F446" s="129"/>
      <c r="G446" s="32"/>
      <c r="H446" s="32"/>
    </row>
    <row r="447" spans="1:8" ht="25.5">
      <c r="A447" s="14">
        <v>50</v>
      </c>
      <c r="B447" s="54" t="s">
        <v>102</v>
      </c>
      <c r="C447" s="20" t="s">
        <v>254</v>
      </c>
      <c r="D447" s="165">
        <v>145000</v>
      </c>
      <c r="E447" s="166"/>
      <c r="F447" s="14"/>
      <c r="G447" s="32"/>
      <c r="H447" s="32"/>
    </row>
    <row r="448" spans="1:8" ht="25.5">
      <c r="A448" s="14">
        <v>51</v>
      </c>
      <c r="B448" s="14" t="s">
        <v>70</v>
      </c>
      <c r="C448" s="20" t="s">
        <v>563</v>
      </c>
      <c r="D448" s="165">
        <v>22015.26</v>
      </c>
      <c r="E448" s="166"/>
      <c r="F448" s="14"/>
      <c r="G448" s="32"/>
      <c r="H448" s="32"/>
    </row>
    <row r="449" spans="1:8" ht="12.75">
      <c r="A449" s="14">
        <v>52</v>
      </c>
      <c r="B449" s="14" t="s">
        <v>206</v>
      </c>
      <c r="C449" s="13" t="s">
        <v>38</v>
      </c>
      <c r="D449" s="165">
        <v>350194.2</v>
      </c>
      <c r="E449" s="166"/>
      <c r="F449" s="167"/>
      <c r="G449" s="32"/>
      <c r="H449" s="32"/>
    </row>
    <row r="450" spans="1:8" ht="25.5">
      <c r="A450" s="14">
        <v>53</v>
      </c>
      <c r="B450" s="14" t="s">
        <v>127</v>
      </c>
      <c r="C450" s="20" t="s">
        <v>140</v>
      </c>
      <c r="D450" s="165">
        <v>502391</v>
      </c>
      <c r="E450" s="166"/>
      <c r="F450" s="14"/>
      <c r="G450" s="32"/>
      <c r="H450" s="32"/>
    </row>
    <row r="451" spans="1:8" ht="25.5">
      <c r="A451" s="14">
        <v>54</v>
      </c>
      <c r="B451" s="14" t="s">
        <v>100</v>
      </c>
      <c r="C451" s="20" t="s">
        <v>140</v>
      </c>
      <c r="D451" s="165">
        <v>500481</v>
      </c>
      <c r="E451" s="166"/>
      <c r="F451" s="14"/>
      <c r="G451" s="32"/>
      <c r="H451" s="32"/>
    </row>
    <row r="452" spans="1:8" ht="12.75">
      <c r="A452" s="14"/>
      <c r="B452" s="129" t="s">
        <v>316</v>
      </c>
      <c r="C452" s="14"/>
      <c r="D452" s="166">
        <v>7816993.46</v>
      </c>
      <c r="E452" s="166"/>
      <c r="F452" s="14"/>
      <c r="G452" s="32"/>
      <c r="H452" s="32"/>
    </row>
    <row r="453" spans="1:8" ht="12.75">
      <c r="A453" s="93"/>
      <c r="B453" s="93"/>
      <c r="C453" s="93"/>
      <c r="D453" s="93"/>
      <c r="E453" s="93"/>
      <c r="F453" s="93"/>
      <c r="G453" s="124"/>
      <c r="H453" s="124"/>
    </row>
    <row r="454" spans="1:8" ht="12.75">
      <c r="A454" s="93"/>
      <c r="B454" s="93"/>
      <c r="C454" s="93"/>
      <c r="D454" s="93" t="s">
        <v>132</v>
      </c>
      <c r="E454" s="93"/>
      <c r="F454" s="93"/>
      <c r="G454" s="124"/>
      <c r="H454" s="124"/>
    </row>
    <row r="455" spans="1:8" ht="12.75">
      <c r="A455" s="383" t="s">
        <v>32</v>
      </c>
      <c r="B455" s="383"/>
      <c r="C455" s="383"/>
      <c r="D455" s="383"/>
      <c r="E455" s="383"/>
      <c r="F455" s="383"/>
      <c r="G455" s="32"/>
      <c r="H455" s="32"/>
    </row>
    <row r="456" spans="1:8" ht="12.75">
      <c r="A456" s="168" t="s">
        <v>564</v>
      </c>
      <c r="B456" s="168"/>
      <c r="C456" s="168"/>
      <c r="D456" s="168"/>
      <c r="E456" s="168"/>
      <c r="F456" s="75"/>
      <c r="G456" s="32"/>
      <c r="H456" s="32"/>
    </row>
    <row r="457" spans="1:8" ht="12.75">
      <c r="A457" s="14"/>
      <c r="B457" s="14"/>
      <c r="C457" s="14" t="s">
        <v>25</v>
      </c>
      <c r="D457" s="14" t="s">
        <v>300</v>
      </c>
      <c r="E457" s="14"/>
      <c r="F457" s="63"/>
      <c r="G457" s="32"/>
      <c r="H457" s="32"/>
    </row>
    <row r="458" spans="1:8" ht="12.75">
      <c r="A458" s="14" t="s">
        <v>301</v>
      </c>
      <c r="B458" s="14" t="s">
        <v>302</v>
      </c>
      <c r="C458" s="14"/>
      <c r="D458" s="14" t="s">
        <v>303</v>
      </c>
      <c r="E458" s="14" t="s">
        <v>304</v>
      </c>
      <c r="F458" s="62" t="s">
        <v>305</v>
      </c>
      <c r="G458" s="32"/>
      <c r="H458" s="32"/>
    </row>
    <row r="459" spans="1:8" ht="12.75">
      <c r="A459" s="14" t="s">
        <v>306</v>
      </c>
      <c r="B459" s="14"/>
      <c r="C459" s="14"/>
      <c r="D459" s="14"/>
      <c r="E459" s="14" t="s">
        <v>307</v>
      </c>
      <c r="F459" s="158">
        <v>0.07</v>
      </c>
      <c r="G459" s="32"/>
      <c r="H459" s="32"/>
    </row>
    <row r="460" spans="1:8" ht="12.75">
      <c r="A460" s="14">
        <v>1</v>
      </c>
      <c r="B460" s="159">
        <v>2</v>
      </c>
      <c r="C460" s="62">
        <v>3</v>
      </c>
      <c r="D460" s="62">
        <v>4</v>
      </c>
      <c r="E460" s="14">
        <v>5</v>
      </c>
      <c r="F460" s="62">
        <v>6</v>
      </c>
      <c r="G460" s="32"/>
      <c r="H460" s="32"/>
    </row>
    <row r="461" spans="1:8" ht="25.5">
      <c r="A461" s="14">
        <v>1</v>
      </c>
      <c r="B461" s="54" t="s">
        <v>565</v>
      </c>
      <c r="C461" s="54" t="s">
        <v>112</v>
      </c>
      <c r="D461" s="15">
        <v>75878</v>
      </c>
      <c r="E461" s="165"/>
      <c r="F461" s="62"/>
      <c r="G461" s="32"/>
      <c r="H461" s="32"/>
    </row>
    <row r="462" spans="1:8" ht="25.5">
      <c r="A462" s="14">
        <v>2</v>
      </c>
      <c r="B462" s="54" t="s">
        <v>27</v>
      </c>
      <c r="C462" s="54" t="s">
        <v>566</v>
      </c>
      <c r="D462" s="15">
        <v>37028</v>
      </c>
      <c r="E462" s="165"/>
      <c r="F462" s="62"/>
      <c r="G462" s="32"/>
      <c r="H462" s="32"/>
    </row>
    <row r="463" spans="1:8" ht="12.75">
      <c r="A463" s="14">
        <v>3</v>
      </c>
      <c r="B463" s="54" t="s">
        <v>30</v>
      </c>
      <c r="C463" s="54" t="s">
        <v>567</v>
      </c>
      <c r="D463" s="15">
        <v>9412</v>
      </c>
      <c r="E463" s="14"/>
      <c r="F463" s="62"/>
      <c r="G463" s="32"/>
      <c r="H463" s="32"/>
    </row>
    <row r="464" spans="1:8" ht="12.75">
      <c r="A464" s="14">
        <v>4</v>
      </c>
      <c r="B464" s="54" t="s">
        <v>200</v>
      </c>
      <c r="C464" s="54" t="s">
        <v>43</v>
      </c>
      <c r="D464" s="15">
        <v>79937</v>
      </c>
      <c r="E464" s="14"/>
      <c r="F464" s="62"/>
      <c r="G464" s="32"/>
      <c r="H464" s="32"/>
    </row>
    <row r="465" spans="1:8" ht="25.5">
      <c r="A465" s="14">
        <v>5</v>
      </c>
      <c r="B465" s="54" t="s">
        <v>55</v>
      </c>
      <c r="C465" s="54" t="s">
        <v>78</v>
      </c>
      <c r="D465" s="15">
        <v>21685</v>
      </c>
      <c r="E465" s="14"/>
      <c r="F465" s="14"/>
      <c r="G465" s="32"/>
      <c r="H465" s="32"/>
    </row>
    <row r="466" spans="1:8" ht="25.5">
      <c r="A466" s="14">
        <v>6</v>
      </c>
      <c r="B466" s="54" t="s">
        <v>568</v>
      </c>
      <c r="C466" s="54" t="s">
        <v>237</v>
      </c>
      <c r="D466" s="15">
        <v>90866</v>
      </c>
      <c r="E466" s="14"/>
      <c r="F466" s="14"/>
      <c r="G466" s="32"/>
      <c r="H466" s="32"/>
    </row>
    <row r="467" spans="1:8" ht="12.75">
      <c r="A467" s="14" t="s">
        <v>569</v>
      </c>
      <c r="B467" s="54" t="s">
        <v>89</v>
      </c>
      <c r="C467" s="54" t="s">
        <v>38</v>
      </c>
      <c r="D467" s="15">
        <v>111086</v>
      </c>
      <c r="E467" s="14"/>
      <c r="F467" s="14"/>
      <c r="G467" s="32"/>
      <c r="H467" s="32"/>
    </row>
    <row r="468" spans="1:8" ht="12.75">
      <c r="A468" s="14">
        <v>8</v>
      </c>
      <c r="B468" s="54" t="s">
        <v>103</v>
      </c>
      <c r="C468" s="54" t="s">
        <v>38</v>
      </c>
      <c r="D468" s="15">
        <v>50791</v>
      </c>
      <c r="E468" s="14"/>
      <c r="F468" s="14"/>
      <c r="G468" s="32"/>
      <c r="H468" s="32"/>
    </row>
    <row r="469" spans="1:8" ht="25.5">
      <c r="A469" s="14">
        <v>9</v>
      </c>
      <c r="B469" s="54" t="s">
        <v>570</v>
      </c>
      <c r="C469" s="54" t="s">
        <v>140</v>
      </c>
      <c r="D469" s="15">
        <v>85475</v>
      </c>
      <c r="E469" s="166"/>
      <c r="F469" s="14"/>
      <c r="G469" s="32"/>
      <c r="H469" s="32"/>
    </row>
    <row r="470" spans="1:8" ht="25.5">
      <c r="A470" s="14">
        <v>10</v>
      </c>
      <c r="B470" s="54" t="s">
        <v>197</v>
      </c>
      <c r="C470" s="54" t="s">
        <v>140</v>
      </c>
      <c r="D470" s="15">
        <v>194697</v>
      </c>
      <c r="E470" s="166"/>
      <c r="F470" s="14"/>
      <c r="G470" s="32"/>
      <c r="H470" s="32"/>
    </row>
    <row r="471" spans="1:8" ht="25.5">
      <c r="A471" s="14">
        <v>11</v>
      </c>
      <c r="B471" s="54" t="s">
        <v>173</v>
      </c>
      <c r="C471" s="54" t="s">
        <v>571</v>
      </c>
      <c r="D471" s="15">
        <v>121758</v>
      </c>
      <c r="E471" s="166"/>
      <c r="F471" s="14"/>
      <c r="G471" s="32"/>
      <c r="H471" s="32"/>
    </row>
    <row r="472" spans="1:8" ht="25.5">
      <c r="A472" s="14">
        <v>12</v>
      </c>
      <c r="B472" s="54" t="s">
        <v>418</v>
      </c>
      <c r="C472" s="54" t="s">
        <v>572</v>
      </c>
      <c r="D472" s="15">
        <v>23302</v>
      </c>
      <c r="E472" s="166"/>
      <c r="F472" s="14"/>
      <c r="G472" s="32"/>
      <c r="H472" s="32"/>
    </row>
    <row r="473" spans="1:8" ht="12.75">
      <c r="A473" s="14">
        <v>13</v>
      </c>
      <c r="B473" s="14" t="s">
        <v>117</v>
      </c>
      <c r="C473" s="54" t="s">
        <v>75</v>
      </c>
      <c r="D473" s="15">
        <v>20284</v>
      </c>
      <c r="E473" s="166"/>
      <c r="F473" s="14"/>
      <c r="G473" s="32"/>
      <c r="H473" s="32"/>
    </row>
    <row r="474" spans="1:8" ht="25.5">
      <c r="A474" s="14">
        <v>14</v>
      </c>
      <c r="B474" s="14" t="s">
        <v>92</v>
      </c>
      <c r="C474" s="54" t="s">
        <v>573</v>
      </c>
      <c r="D474" s="15">
        <v>8687</v>
      </c>
      <c r="E474" s="166"/>
      <c r="F474" s="14"/>
      <c r="G474" s="32"/>
      <c r="H474" s="32"/>
    </row>
    <row r="475" spans="1:8" ht="12.75">
      <c r="A475" s="14">
        <v>15</v>
      </c>
      <c r="B475" s="14" t="s">
        <v>92</v>
      </c>
      <c r="C475" s="54" t="s">
        <v>69</v>
      </c>
      <c r="D475" s="15">
        <v>19387</v>
      </c>
      <c r="E475" s="166"/>
      <c r="F475" s="14"/>
      <c r="G475" s="32"/>
      <c r="H475" s="32"/>
    </row>
    <row r="476" spans="1:8" ht="12.75">
      <c r="A476" s="14">
        <v>16</v>
      </c>
      <c r="B476" s="14" t="s">
        <v>83</v>
      </c>
      <c r="C476" s="54" t="s">
        <v>75</v>
      </c>
      <c r="D476" s="15">
        <v>31294</v>
      </c>
      <c r="E476" s="166"/>
      <c r="F476" s="14"/>
      <c r="G476" s="32"/>
      <c r="H476" s="32"/>
    </row>
    <row r="477" spans="1:8" ht="25.5">
      <c r="A477" s="14">
        <v>17</v>
      </c>
      <c r="B477" s="14" t="s">
        <v>77</v>
      </c>
      <c r="C477" s="54" t="s">
        <v>574</v>
      </c>
      <c r="D477" s="15">
        <v>47585</v>
      </c>
      <c r="E477" s="166"/>
      <c r="F477" s="14"/>
      <c r="G477" s="32"/>
      <c r="H477" s="32"/>
    </row>
    <row r="478" spans="1:8" ht="25.5">
      <c r="A478" s="14">
        <v>18</v>
      </c>
      <c r="B478" s="14" t="s">
        <v>141</v>
      </c>
      <c r="C478" s="54" t="s">
        <v>574</v>
      </c>
      <c r="D478" s="15">
        <v>43105</v>
      </c>
      <c r="E478" s="166"/>
      <c r="F478" s="14"/>
      <c r="G478" s="32"/>
      <c r="H478" s="32"/>
    </row>
    <row r="479" spans="1:8" ht="12.75">
      <c r="A479" s="14">
        <v>19</v>
      </c>
      <c r="B479" s="14" t="s">
        <v>141</v>
      </c>
      <c r="C479" s="54" t="s">
        <v>575</v>
      </c>
      <c r="D479" s="15">
        <v>24405</v>
      </c>
      <c r="E479" s="166"/>
      <c r="F479" s="166"/>
      <c r="G479" s="32"/>
      <c r="H479" s="32"/>
    </row>
    <row r="480" spans="1:8" ht="12.75">
      <c r="A480" s="14">
        <v>20</v>
      </c>
      <c r="B480" s="14" t="s">
        <v>246</v>
      </c>
      <c r="C480" s="54" t="s">
        <v>66</v>
      </c>
      <c r="D480" s="15">
        <v>73768</v>
      </c>
      <c r="E480" s="166"/>
      <c r="F480" s="166"/>
      <c r="G480" s="32"/>
      <c r="H480" s="32"/>
    </row>
    <row r="481" spans="1:8" ht="12.75">
      <c r="A481" s="14">
        <v>21</v>
      </c>
      <c r="B481" s="14" t="s">
        <v>576</v>
      </c>
      <c r="C481" s="54" t="s">
        <v>79</v>
      </c>
      <c r="D481" s="15">
        <v>74561</v>
      </c>
      <c r="E481" s="166"/>
      <c r="F481" s="166"/>
      <c r="G481" s="32"/>
      <c r="H481" s="32"/>
    </row>
    <row r="482" spans="1:8" ht="12.75">
      <c r="A482" s="14">
        <v>22</v>
      </c>
      <c r="B482" s="14" t="s">
        <v>577</v>
      </c>
      <c r="C482" s="54" t="s">
        <v>536</v>
      </c>
      <c r="D482" s="15">
        <v>7397</v>
      </c>
      <c r="E482" s="166"/>
      <c r="F482" s="166"/>
      <c r="G482" s="32"/>
      <c r="H482" s="32"/>
    </row>
    <row r="483" spans="1:8" ht="12.75">
      <c r="A483" s="14">
        <v>23</v>
      </c>
      <c r="B483" s="54" t="s">
        <v>578</v>
      </c>
      <c r="C483" s="54" t="s">
        <v>536</v>
      </c>
      <c r="D483" s="15">
        <v>21608</v>
      </c>
      <c r="E483" s="166"/>
      <c r="F483" s="166"/>
      <c r="G483" s="32"/>
      <c r="H483" s="32"/>
    </row>
    <row r="484" spans="1:8" ht="25.5">
      <c r="A484" s="14">
        <v>24</v>
      </c>
      <c r="B484" s="54" t="s">
        <v>579</v>
      </c>
      <c r="C484" s="54" t="s">
        <v>536</v>
      </c>
      <c r="D484" s="15">
        <v>23006</v>
      </c>
      <c r="E484" s="166"/>
      <c r="F484" s="166"/>
      <c r="G484" s="32"/>
      <c r="H484" s="32"/>
    </row>
    <row r="485" spans="1:8" ht="12.75">
      <c r="A485" s="14">
        <v>25</v>
      </c>
      <c r="B485" s="54" t="s">
        <v>580</v>
      </c>
      <c r="C485" s="20" t="s">
        <v>536</v>
      </c>
      <c r="D485" s="15">
        <v>19959</v>
      </c>
      <c r="E485" s="165"/>
      <c r="F485" s="166"/>
      <c r="G485" s="32"/>
      <c r="H485" s="32"/>
    </row>
    <row r="486" spans="1:8" ht="25.5">
      <c r="A486" s="14">
        <v>26</v>
      </c>
      <c r="B486" s="54" t="s">
        <v>113</v>
      </c>
      <c r="C486" s="54" t="s">
        <v>237</v>
      </c>
      <c r="D486" s="15">
        <v>28729</v>
      </c>
      <c r="E486" s="166"/>
      <c r="F486" s="166"/>
      <c r="G486" s="32"/>
      <c r="H486" s="32"/>
    </row>
    <row r="487" spans="1:8" ht="25.5">
      <c r="A487" s="14">
        <v>27</v>
      </c>
      <c r="B487" s="54" t="s">
        <v>113</v>
      </c>
      <c r="C487" s="54" t="s">
        <v>237</v>
      </c>
      <c r="D487" s="15">
        <v>49116</v>
      </c>
      <c r="E487" s="166"/>
      <c r="F487" s="166"/>
      <c r="G487" s="32"/>
      <c r="H487" s="32"/>
    </row>
    <row r="488" spans="1:8" ht="25.5">
      <c r="A488" s="14">
        <v>28</v>
      </c>
      <c r="B488" s="54" t="s">
        <v>581</v>
      </c>
      <c r="C488" s="54" t="s">
        <v>237</v>
      </c>
      <c r="D488" s="15">
        <v>106744</v>
      </c>
      <c r="E488" s="166"/>
      <c r="F488" s="166"/>
      <c r="G488" s="32"/>
      <c r="H488" s="32"/>
    </row>
    <row r="489" spans="1:8" ht="12.75">
      <c r="A489" s="14">
        <v>29</v>
      </c>
      <c r="B489" s="14" t="s">
        <v>84</v>
      </c>
      <c r="C489" s="20" t="s">
        <v>38</v>
      </c>
      <c r="D489" s="15">
        <v>355875</v>
      </c>
      <c r="E489" s="166"/>
      <c r="F489" s="166"/>
      <c r="G489" s="32"/>
      <c r="H489" s="32"/>
    </row>
    <row r="490" spans="1:8" ht="25.5">
      <c r="A490" s="14">
        <v>30</v>
      </c>
      <c r="B490" s="14" t="s">
        <v>582</v>
      </c>
      <c r="C490" s="20" t="s">
        <v>237</v>
      </c>
      <c r="D490" s="15">
        <v>92112</v>
      </c>
      <c r="E490" s="166"/>
      <c r="F490" s="166"/>
      <c r="G490" s="32"/>
      <c r="H490" s="32"/>
    </row>
    <row r="491" spans="1:8" ht="25.5">
      <c r="A491" s="14">
        <v>31</v>
      </c>
      <c r="B491" s="14" t="s">
        <v>137</v>
      </c>
      <c r="C491" s="20" t="s">
        <v>112</v>
      </c>
      <c r="D491" s="15">
        <v>314234</v>
      </c>
      <c r="E491" s="166"/>
      <c r="F491" s="166"/>
      <c r="G491" s="32"/>
      <c r="H491" s="32"/>
    </row>
    <row r="492" spans="1:8" ht="25.5">
      <c r="A492" s="14">
        <v>32</v>
      </c>
      <c r="B492" s="14" t="s">
        <v>206</v>
      </c>
      <c r="C492" s="20" t="s">
        <v>522</v>
      </c>
      <c r="D492" s="15">
        <v>14016</v>
      </c>
      <c r="E492" s="166"/>
      <c r="F492" s="166"/>
      <c r="G492" s="32"/>
      <c r="H492" s="32"/>
    </row>
    <row r="493" spans="1:8" ht="25.5">
      <c r="A493" s="14">
        <v>33</v>
      </c>
      <c r="B493" s="14" t="s">
        <v>221</v>
      </c>
      <c r="C493" s="20" t="s">
        <v>522</v>
      </c>
      <c r="D493" s="15">
        <v>14500</v>
      </c>
      <c r="E493" s="166"/>
      <c r="F493" s="166"/>
      <c r="G493" s="32"/>
      <c r="H493" s="32"/>
    </row>
    <row r="494" spans="1:8" ht="25.5">
      <c r="A494" s="14">
        <v>34</v>
      </c>
      <c r="B494" s="14" t="s">
        <v>72</v>
      </c>
      <c r="C494" s="20" t="s">
        <v>522</v>
      </c>
      <c r="D494" s="15">
        <v>13078</v>
      </c>
      <c r="E494" s="166"/>
      <c r="F494" s="166"/>
      <c r="G494" s="32"/>
      <c r="H494" s="32"/>
    </row>
    <row r="495" spans="1:8" ht="25.5">
      <c r="A495" s="14">
        <v>35</v>
      </c>
      <c r="B495" s="14" t="s">
        <v>109</v>
      </c>
      <c r="C495" s="20" t="s">
        <v>522</v>
      </c>
      <c r="D495" s="15">
        <v>14127</v>
      </c>
      <c r="E495" s="166"/>
      <c r="F495" s="166"/>
      <c r="G495" s="32"/>
      <c r="H495" s="32"/>
    </row>
    <row r="496" spans="1:8" ht="25.5">
      <c r="A496" s="14">
        <v>36</v>
      </c>
      <c r="B496" s="14" t="s">
        <v>157</v>
      </c>
      <c r="C496" s="20" t="s">
        <v>583</v>
      </c>
      <c r="D496" s="15">
        <v>42054</v>
      </c>
      <c r="E496" s="166"/>
      <c r="F496" s="10"/>
      <c r="G496" s="32"/>
      <c r="H496" s="32"/>
    </row>
    <row r="497" spans="1:8" ht="25.5">
      <c r="A497" s="14">
        <v>37</v>
      </c>
      <c r="B497" s="14" t="s">
        <v>111</v>
      </c>
      <c r="C497" s="20" t="s">
        <v>522</v>
      </c>
      <c r="D497" s="15">
        <v>11196</v>
      </c>
      <c r="E497" s="166"/>
      <c r="F497" s="63"/>
      <c r="G497" s="32"/>
      <c r="H497" s="32"/>
    </row>
    <row r="498" spans="1:8" ht="25.5">
      <c r="A498" s="14">
        <v>38</v>
      </c>
      <c r="B498" s="14" t="s">
        <v>173</v>
      </c>
      <c r="C498" s="20" t="s">
        <v>526</v>
      </c>
      <c r="D498" s="15">
        <v>226640</v>
      </c>
      <c r="E498" s="166"/>
      <c r="F498" s="126"/>
      <c r="G498" s="32"/>
      <c r="H498" s="32"/>
    </row>
    <row r="499" spans="1:8" ht="12.75">
      <c r="A499" s="14">
        <v>39</v>
      </c>
      <c r="B499" s="54" t="s">
        <v>248</v>
      </c>
      <c r="C499" s="20" t="s">
        <v>584</v>
      </c>
      <c r="D499" s="15">
        <v>38005.62</v>
      </c>
      <c r="E499" s="166"/>
      <c r="F499" s="169"/>
      <c r="G499" s="32"/>
      <c r="H499" s="32"/>
    </row>
    <row r="500" spans="1:8" ht="12.75">
      <c r="A500" s="14">
        <v>40</v>
      </c>
      <c r="B500" s="14" t="s">
        <v>585</v>
      </c>
      <c r="C500" s="20" t="s">
        <v>586</v>
      </c>
      <c r="D500" s="15">
        <v>582000</v>
      </c>
      <c r="E500" s="166"/>
      <c r="F500" s="63"/>
      <c r="G500" s="32"/>
      <c r="H500" s="32"/>
    </row>
    <row r="501" spans="1:8" ht="25.5">
      <c r="A501" s="14">
        <v>41</v>
      </c>
      <c r="B501" s="54" t="s">
        <v>293</v>
      </c>
      <c r="C501" s="11" t="s">
        <v>112</v>
      </c>
      <c r="D501" s="15">
        <v>220730</v>
      </c>
      <c r="E501" s="166"/>
      <c r="F501" s="62"/>
      <c r="G501" s="32"/>
      <c r="H501" s="32"/>
    </row>
    <row r="502" spans="1:8" ht="12.75">
      <c r="A502" s="14">
        <v>42</v>
      </c>
      <c r="B502" s="14" t="s">
        <v>216</v>
      </c>
      <c r="C502" s="6" t="s">
        <v>196</v>
      </c>
      <c r="D502" s="15">
        <v>60246</v>
      </c>
      <c r="E502" s="166"/>
      <c r="F502" s="158"/>
      <c r="G502" s="32"/>
      <c r="H502" s="32"/>
    </row>
    <row r="503" spans="1:8" ht="25.5">
      <c r="A503" s="14">
        <v>42</v>
      </c>
      <c r="B503" s="14" t="s">
        <v>149</v>
      </c>
      <c r="C503" s="11" t="s">
        <v>587</v>
      </c>
      <c r="D503" s="15">
        <v>30000</v>
      </c>
      <c r="E503" s="166"/>
      <c r="F503" s="62"/>
      <c r="G503" s="32"/>
      <c r="H503" s="32"/>
    </row>
    <row r="504" spans="1:8" ht="12.75">
      <c r="A504" s="14">
        <v>43</v>
      </c>
      <c r="B504" s="14" t="s">
        <v>147</v>
      </c>
      <c r="C504" s="11" t="s">
        <v>588</v>
      </c>
      <c r="D504" s="15">
        <v>1620.02</v>
      </c>
      <c r="E504" s="166"/>
      <c r="F504" s="62"/>
      <c r="G504" s="32"/>
      <c r="H504" s="32"/>
    </row>
    <row r="505" spans="1:8" ht="12.75">
      <c r="A505" s="14">
        <v>44</v>
      </c>
      <c r="B505" s="54" t="s">
        <v>232</v>
      </c>
      <c r="C505" s="20" t="s">
        <v>584</v>
      </c>
      <c r="D505" s="15">
        <v>57000</v>
      </c>
      <c r="E505" s="166"/>
      <c r="F505" s="62"/>
      <c r="G505" s="32"/>
      <c r="H505" s="32"/>
    </row>
    <row r="506" spans="1:8" ht="12.75">
      <c r="A506" s="62"/>
      <c r="B506" s="129" t="s">
        <v>316</v>
      </c>
      <c r="C506" s="62"/>
      <c r="D506" s="10">
        <v>3588983.64</v>
      </c>
      <c r="E506" s="10"/>
      <c r="F506" s="62"/>
      <c r="G506" s="32"/>
      <c r="H506" s="32"/>
    </row>
    <row r="507" spans="1:8" ht="12.75">
      <c r="A507" s="55"/>
      <c r="B507" s="55"/>
      <c r="C507" s="55"/>
      <c r="D507" s="55" t="s">
        <v>132</v>
      </c>
      <c r="E507" s="55"/>
      <c r="F507" s="99"/>
      <c r="G507" s="32"/>
      <c r="H507" s="32"/>
    </row>
    <row r="508" spans="1:8" ht="15">
      <c r="A508" s="94"/>
      <c r="B508" s="95"/>
      <c r="C508" s="95" t="s">
        <v>32</v>
      </c>
      <c r="D508" s="94"/>
      <c r="G508" s="32"/>
      <c r="H508" s="32"/>
    </row>
    <row r="509" spans="1:8" ht="15">
      <c r="A509" s="96"/>
      <c r="B509" s="170" t="s">
        <v>366</v>
      </c>
      <c r="C509" s="170"/>
      <c r="D509" s="170"/>
      <c r="E509" s="170"/>
      <c r="F509" s="170"/>
      <c r="G509" s="170"/>
      <c r="H509" s="32"/>
    </row>
    <row r="510" spans="1:8" ht="15">
      <c r="A510" s="96"/>
      <c r="B510" s="97"/>
      <c r="C510" s="97" t="s">
        <v>589</v>
      </c>
      <c r="D510" s="96"/>
      <c r="G510" s="32"/>
      <c r="H510" s="32"/>
    </row>
    <row r="511" spans="1:8" ht="14.25">
      <c r="A511" s="98"/>
      <c r="B511" s="98"/>
      <c r="C511" s="98"/>
      <c r="D511" s="98"/>
      <c r="G511" s="32"/>
      <c r="H511" s="32"/>
    </row>
    <row r="512" spans="1:8" ht="14.25">
      <c r="A512" s="171" t="s">
        <v>301</v>
      </c>
      <c r="B512" s="172"/>
      <c r="C512" s="173" t="s">
        <v>25</v>
      </c>
      <c r="D512" s="172" t="s">
        <v>368</v>
      </c>
      <c r="G512" s="32"/>
      <c r="H512" s="32"/>
    </row>
    <row r="513" spans="1:8" ht="14.25">
      <c r="A513" s="174" t="s">
        <v>369</v>
      </c>
      <c r="B513" s="175" t="s">
        <v>302</v>
      </c>
      <c r="C513" s="175"/>
      <c r="D513" s="176" t="s">
        <v>370</v>
      </c>
      <c r="G513" s="32"/>
      <c r="H513" s="32"/>
    </row>
    <row r="514" spans="1:8" ht="14.25">
      <c r="A514" s="177"/>
      <c r="B514" s="177"/>
      <c r="C514" s="177"/>
      <c r="D514" s="106" t="s">
        <v>303</v>
      </c>
      <c r="G514" s="32"/>
      <c r="H514" s="32"/>
    </row>
    <row r="515" spans="1:8" ht="14.25">
      <c r="A515" s="115">
        <v>1</v>
      </c>
      <c r="B515" s="115">
        <v>2</v>
      </c>
      <c r="C515" s="115">
        <v>3</v>
      </c>
      <c r="D515" s="115">
        <v>4</v>
      </c>
      <c r="G515" s="32"/>
      <c r="H515" s="32"/>
    </row>
    <row r="516" spans="1:8" ht="28.5">
      <c r="A516" s="106"/>
      <c r="B516" s="116" t="s">
        <v>590</v>
      </c>
      <c r="C516" s="116" t="s">
        <v>39</v>
      </c>
      <c r="D516" s="178">
        <v>444244</v>
      </c>
      <c r="G516" s="32"/>
      <c r="H516" s="32"/>
    </row>
    <row r="517" spans="1:8" ht="15">
      <c r="A517" s="3"/>
      <c r="B517" s="179" t="s">
        <v>29</v>
      </c>
      <c r="C517" s="3"/>
      <c r="D517" s="180">
        <v>444244</v>
      </c>
      <c r="G517" s="32"/>
      <c r="H517" s="32"/>
    </row>
    <row r="518" spans="1:8" ht="15">
      <c r="A518" s="7"/>
      <c r="B518" s="122"/>
      <c r="C518" s="7"/>
      <c r="D518" s="123"/>
      <c r="G518" s="32"/>
      <c r="H518" s="32"/>
    </row>
    <row r="519" spans="1:8" ht="15">
      <c r="A519" s="7"/>
      <c r="B519" s="122"/>
      <c r="C519" s="7"/>
      <c r="D519" s="123"/>
      <c r="G519" s="32"/>
      <c r="H519" s="32"/>
    </row>
    <row r="520" spans="1:8" ht="15">
      <c r="A520" s="94"/>
      <c r="B520" s="95"/>
      <c r="C520" s="95" t="s">
        <v>32</v>
      </c>
      <c r="D520" s="94"/>
      <c r="G520" s="32"/>
      <c r="H520" s="32"/>
    </row>
    <row r="521" spans="1:8" ht="12.75">
      <c r="A521" s="181"/>
      <c r="B521" s="182" t="s">
        <v>366</v>
      </c>
      <c r="C521" s="182"/>
      <c r="D521" s="181"/>
      <c r="E521" s="183"/>
      <c r="F521" s="183"/>
      <c r="G521" s="32"/>
      <c r="H521" s="32"/>
    </row>
    <row r="522" spans="1:8" ht="15">
      <c r="A522" s="96"/>
      <c r="B522" s="97"/>
      <c r="C522" s="182" t="s">
        <v>591</v>
      </c>
      <c r="D522" s="96"/>
      <c r="G522" s="32"/>
      <c r="H522" s="32"/>
    </row>
    <row r="523" spans="1:8" ht="14.25">
      <c r="A523" s="98"/>
      <c r="B523" s="98"/>
      <c r="C523" s="98"/>
      <c r="D523" s="98"/>
      <c r="G523" s="32"/>
      <c r="H523" s="32"/>
    </row>
    <row r="524" spans="1:8" ht="14.25">
      <c r="A524" s="184" t="s">
        <v>301</v>
      </c>
      <c r="B524" s="106"/>
      <c r="C524" s="185" t="s">
        <v>25</v>
      </c>
      <c r="D524" s="106" t="s">
        <v>368</v>
      </c>
      <c r="G524" s="32"/>
      <c r="H524" s="32"/>
    </row>
    <row r="525" spans="1:8" ht="14.25">
      <c r="A525" s="184" t="s">
        <v>369</v>
      </c>
      <c r="B525" s="106" t="s">
        <v>302</v>
      </c>
      <c r="C525" s="106"/>
      <c r="D525" s="186" t="s">
        <v>370</v>
      </c>
      <c r="G525" s="32"/>
      <c r="H525" s="32"/>
    </row>
    <row r="526" spans="1:8" ht="14.25">
      <c r="A526" s="184"/>
      <c r="B526" s="184"/>
      <c r="C526" s="184"/>
      <c r="D526" s="106" t="s">
        <v>303</v>
      </c>
      <c r="G526" s="32"/>
      <c r="H526" s="32"/>
    </row>
    <row r="527" spans="1:8" ht="14.25">
      <c r="A527" s="106">
        <v>1</v>
      </c>
      <c r="B527" s="106">
        <v>2</v>
      </c>
      <c r="C527" s="106">
        <v>3</v>
      </c>
      <c r="D527" s="106">
        <v>4</v>
      </c>
      <c r="G527" s="32"/>
      <c r="H527" s="32"/>
    </row>
    <row r="528" spans="1:8" ht="42.75">
      <c r="A528" s="106"/>
      <c r="B528" s="187" t="s">
        <v>210</v>
      </c>
      <c r="C528" s="187" t="s">
        <v>338</v>
      </c>
      <c r="D528" s="188">
        <v>14081</v>
      </c>
      <c r="G528" s="32"/>
      <c r="H528" s="32"/>
    </row>
    <row r="529" spans="1:8" ht="15">
      <c r="A529" s="3"/>
      <c r="B529" s="179" t="s">
        <v>29</v>
      </c>
      <c r="C529" s="3"/>
      <c r="D529" s="189">
        <v>14081</v>
      </c>
      <c r="G529" s="32"/>
      <c r="H529" s="32"/>
    </row>
    <row r="530" spans="1:8" ht="15">
      <c r="A530" s="7"/>
      <c r="B530" s="122"/>
      <c r="C530" s="7"/>
      <c r="D530" s="123"/>
      <c r="G530" s="32"/>
      <c r="H530" s="32"/>
    </row>
    <row r="531" spans="1:8" ht="12.75">
      <c r="A531" s="55"/>
      <c r="B531" s="56" t="s">
        <v>32</v>
      </c>
      <c r="C531" s="56"/>
      <c r="D531" s="56"/>
      <c r="E531" s="56"/>
      <c r="F531" s="99"/>
      <c r="G531" s="32"/>
      <c r="H531" s="32"/>
    </row>
    <row r="532" spans="1:8" ht="12.75">
      <c r="A532" s="124"/>
      <c r="B532" s="190" t="s">
        <v>592</v>
      </c>
      <c r="C532" s="190"/>
      <c r="D532" s="190"/>
      <c r="E532" s="190"/>
      <c r="F532" s="99"/>
      <c r="G532" s="32"/>
      <c r="H532" s="32"/>
    </row>
    <row r="533" spans="1:8" ht="12.75">
      <c r="A533" s="63"/>
      <c r="B533" s="62"/>
      <c r="C533" s="62" t="s">
        <v>25</v>
      </c>
      <c r="D533" s="62" t="s">
        <v>300</v>
      </c>
      <c r="E533" s="62"/>
      <c r="F533" s="62"/>
      <c r="G533" s="32"/>
      <c r="H533" s="32"/>
    </row>
    <row r="534" spans="1:8" ht="12.75">
      <c r="A534" s="63" t="s">
        <v>301</v>
      </c>
      <c r="B534" s="62" t="s">
        <v>302</v>
      </c>
      <c r="C534" s="62"/>
      <c r="D534" s="63" t="s">
        <v>303</v>
      </c>
      <c r="E534" s="63" t="s">
        <v>304</v>
      </c>
      <c r="F534" s="62"/>
      <c r="G534" s="32"/>
      <c r="H534" s="32"/>
    </row>
    <row r="535" spans="1:8" ht="12.75">
      <c r="A535" s="63" t="s">
        <v>306</v>
      </c>
      <c r="B535" s="63"/>
      <c r="C535" s="63"/>
      <c r="D535" s="62"/>
      <c r="E535" s="62" t="s">
        <v>307</v>
      </c>
      <c r="F535" s="62"/>
      <c r="G535" s="32"/>
      <c r="H535" s="32"/>
    </row>
    <row r="536" spans="1:8" ht="12.75">
      <c r="A536" s="62">
        <v>1</v>
      </c>
      <c r="B536" s="159">
        <v>2</v>
      </c>
      <c r="C536" s="62">
        <v>3</v>
      </c>
      <c r="D536" s="62">
        <v>4</v>
      </c>
      <c r="E536" s="62">
        <v>5</v>
      </c>
      <c r="F536" s="62"/>
      <c r="G536" s="32"/>
      <c r="H536" s="32"/>
    </row>
    <row r="537" spans="1:8" ht="38.25">
      <c r="A537" s="62">
        <v>1</v>
      </c>
      <c r="B537" s="54" t="s">
        <v>166</v>
      </c>
      <c r="C537" s="54" t="s">
        <v>593</v>
      </c>
      <c r="D537" s="15">
        <v>19155</v>
      </c>
      <c r="E537" s="15"/>
      <c r="F537" s="62"/>
      <c r="G537" s="32"/>
      <c r="H537" s="32"/>
    </row>
    <row r="538" spans="1:8" ht="25.5">
      <c r="A538" s="62">
        <v>2</v>
      </c>
      <c r="B538" s="54" t="s">
        <v>594</v>
      </c>
      <c r="C538" s="54" t="s">
        <v>112</v>
      </c>
      <c r="D538" s="15">
        <v>139996</v>
      </c>
      <c r="E538" s="15"/>
      <c r="F538" s="62"/>
      <c r="G538" s="32"/>
      <c r="H538" s="32"/>
    </row>
    <row r="539" spans="1:8" ht="25.5">
      <c r="A539" s="62">
        <v>3</v>
      </c>
      <c r="B539" s="54" t="s">
        <v>595</v>
      </c>
      <c r="C539" s="54" t="s">
        <v>237</v>
      </c>
      <c r="D539" s="15">
        <v>38780</v>
      </c>
      <c r="E539" s="15"/>
      <c r="F539" s="62"/>
      <c r="G539" s="32"/>
      <c r="H539" s="32"/>
    </row>
    <row r="540" spans="1:8" ht="25.5">
      <c r="A540" s="62">
        <v>4</v>
      </c>
      <c r="B540" s="54" t="s">
        <v>596</v>
      </c>
      <c r="C540" s="54" t="s">
        <v>237</v>
      </c>
      <c r="D540" s="15">
        <v>116038</v>
      </c>
      <c r="E540" s="15"/>
      <c r="F540" s="62"/>
      <c r="G540" s="32"/>
      <c r="H540" s="32"/>
    </row>
    <row r="541" spans="1:8" ht="12.75">
      <c r="A541" s="62">
        <v>5</v>
      </c>
      <c r="B541" s="54" t="s">
        <v>72</v>
      </c>
      <c r="C541" s="54" t="s">
        <v>39</v>
      </c>
      <c r="D541" s="15">
        <v>115198</v>
      </c>
      <c r="E541" s="15">
        <v>115198</v>
      </c>
      <c r="F541" s="62"/>
      <c r="G541" s="32"/>
      <c r="H541" s="32"/>
    </row>
    <row r="542" spans="1:8" ht="12.75">
      <c r="A542" s="62">
        <v>6</v>
      </c>
      <c r="B542" s="54" t="s">
        <v>30</v>
      </c>
      <c r="C542" s="54" t="s">
        <v>98</v>
      </c>
      <c r="D542" s="15">
        <v>9839</v>
      </c>
      <c r="E542" s="10"/>
      <c r="F542" s="62"/>
      <c r="G542" s="32"/>
      <c r="H542" s="32"/>
    </row>
    <row r="543" spans="1:8" ht="12.75">
      <c r="A543" s="62">
        <v>7</v>
      </c>
      <c r="B543" s="54" t="s">
        <v>30</v>
      </c>
      <c r="C543" s="54" t="s">
        <v>52</v>
      </c>
      <c r="D543" s="15">
        <v>9898</v>
      </c>
      <c r="E543" s="10"/>
      <c r="F543" s="62"/>
      <c r="G543" s="32"/>
      <c r="H543" s="32"/>
    </row>
    <row r="544" spans="1:8" ht="12.75">
      <c r="A544" s="62">
        <v>8</v>
      </c>
      <c r="B544" s="54" t="s">
        <v>30</v>
      </c>
      <c r="C544" s="54" t="s">
        <v>65</v>
      </c>
      <c r="D544" s="15">
        <v>8222</v>
      </c>
      <c r="E544" s="10"/>
      <c r="F544" s="62"/>
      <c r="G544" s="32"/>
      <c r="H544" s="32"/>
    </row>
    <row r="545" spans="1:8" ht="25.5">
      <c r="A545" s="62">
        <v>9</v>
      </c>
      <c r="B545" s="54" t="s">
        <v>597</v>
      </c>
      <c r="C545" s="54" t="s">
        <v>98</v>
      </c>
      <c r="D545" s="15">
        <v>32254</v>
      </c>
      <c r="E545" s="15">
        <v>32254</v>
      </c>
      <c r="F545" s="62"/>
      <c r="G545" s="32"/>
      <c r="H545" s="32"/>
    </row>
    <row r="546" spans="1:8" ht="25.5">
      <c r="A546" s="62">
        <v>10</v>
      </c>
      <c r="B546" s="54" t="s">
        <v>597</v>
      </c>
      <c r="C546" s="54" t="s">
        <v>52</v>
      </c>
      <c r="D546" s="15">
        <v>37756</v>
      </c>
      <c r="E546" s="15">
        <v>37756</v>
      </c>
      <c r="F546" s="63"/>
      <c r="G546" s="32"/>
      <c r="H546" s="32"/>
    </row>
    <row r="547" spans="1:8" ht="25.5">
      <c r="A547" s="62">
        <v>11</v>
      </c>
      <c r="B547" s="54" t="s">
        <v>598</v>
      </c>
      <c r="C547" s="54" t="s">
        <v>98</v>
      </c>
      <c r="D547" s="15">
        <v>31801</v>
      </c>
      <c r="E547" s="15">
        <v>31801</v>
      </c>
      <c r="F547" s="63"/>
      <c r="G547" s="32"/>
      <c r="H547" s="32"/>
    </row>
    <row r="548" spans="1:8" ht="12.75">
      <c r="A548" s="62">
        <v>12</v>
      </c>
      <c r="B548" s="54" t="s">
        <v>100</v>
      </c>
      <c r="C548" s="54" t="s">
        <v>65</v>
      </c>
      <c r="D548" s="15">
        <v>55361</v>
      </c>
      <c r="E548" s="62"/>
      <c r="F548" s="62"/>
      <c r="G548" s="32"/>
      <c r="H548" s="32"/>
    </row>
    <row r="549" spans="1:8" ht="12.75">
      <c r="A549" s="62">
        <v>13</v>
      </c>
      <c r="B549" s="54" t="s">
        <v>74</v>
      </c>
      <c r="C549" s="54" t="s">
        <v>39</v>
      </c>
      <c r="D549" s="15">
        <v>164957</v>
      </c>
      <c r="E549" s="10"/>
      <c r="F549" s="63"/>
      <c r="G549" s="32"/>
      <c r="H549" s="32"/>
    </row>
    <row r="550" spans="1:8" ht="12.75">
      <c r="A550" s="62">
        <v>14</v>
      </c>
      <c r="B550" s="54" t="s">
        <v>599</v>
      </c>
      <c r="C550" s="54" t="s">
        <v>600</v>
      </c>
      <c r="D550" s="15">
        <v>2309</v>
      </c>
      <c r="E550" s="62"/>
      <c r="F550" s="63"/>
      <c r="G550" s="32"/>
      <c r="H550" s="32"/>
    </row>
    <row r="551" spans="1:8" ht="12.75">
      <c r="A551" s="62">
        <v>15</v>
      </c>
      <c r="B551" s="54" t="s">
        <v>104</v>
      </c>
      <c r="C551" s="54" t="s">
        <v>79</v>
      </c>
      <c r="D551" s="15">
        <v>239594</v>
      </c>
      <c r="E551" s="10"/>
      <c r="F551" s="76"/>
      <c r="G551" s="32"/>
      <c r="H551" s="32"/>
    </row>
    <row r="552" spans="1:8" ht="12.75">
      <c r="A552" s="62">
        <v>16</v>
      </c>
      <c r="B552" s="54" t="s">
        <v>601</v>
      </c>
      <c r="C552" s="54" t="s">
        <v>602</v>
      </c>
      <c r="D552" s="15">
        <v>89055</v>
      </c>
      <c r="E552" s="10"/>
      <c r="F552" s="76"/>
      <c r="G552" s="32"/>
      <c r="H552" s="32"/>
    </row>
    <row r="553" spans="1:8" ht="12.75">
      <c r="A553" s="62">
        <v>17</v>
      </c>
      <c r="B553" s="14" t="s">
        <v>180</v>
      </c>
      <c r="C553" s="54" t="s">
        <v>75</v>
      </c>
      <c r="D553" s="15">
        <v>20175</v>
      </c>
      <c r="E553" s="10"/>
      <c r="F553" s="76"/>
      <c r="G553" s="32"/>
      <c r="H553" s="32"/>
    </row>
    <row r="554" spans="1:8" ht="12.75">
      <c r="A554" s="62">
        <v>18</v>
      </c>
      <c r="B554" s="14" t="s">
        <v>59</v>
      </c>
      <c r="C554" s="54" t="s">
        <v>53</v>
      </c>
      <c r="D554" s="15">
        <v>66226</v>
      </c>
      <c r="E554" s="10"/>
      <c r="F554" s="76"/>
      <c r="G554" s="32"/>
      <c r="H554" s="32"/>
    </row>
    <row r="555" spans="1:8" ht="12.75">
      <c r="A555" s="62">
        <v>19</v>
      </c>
      <c r="B555" s="14" t="s">
        <v>603</v>
      </c>
      <c r="C555" s="54" t="s">
        <v>53</v>
      </c>
      <c r="D555" s="15">
        <v>34110</v>
      </c>
      <c r="E555" s="10"/>
      <c r="F555" s="63"/>
      <c r="G555" s="32"/>
      <c r="H555" s="32"/>
    </row>
    <row r="556" spans="1:8" ht="25.5">
      <c r="A556" s="62">
        <v>20</v>
      </c>
      <c r="B556" s="54" t="s">
        <v>604</v>
      </c>
      <c r="C556" s="54" t="s">
        <v>53</v>
      </c>
      <c r="D556" s="15">
        <v>158228</v>
      </c>
      <c r="E556" s="10"/>
      <c r="F556" s="63"/>
      <c r="G556" s="32"/>
      <c r="H556" s="32"/>
    </row>
    <row r="557" spans="1:8" ht="12.75">
      <c r="A557" s="62">
        <v>21</v>
      </c>
      <c r="B557" s="54" t="s">
        <v>152</v>
      </c>
      <c r="C557" s="54" t="s">
        <v>98</v>
      </c>
      <c r="D557" s="15">
        <v>109400</v>
      </c>
      <c r="E557" s="10"/>
      <c r="F557" s="63"/>
      <c r="G557" s="32"/>
      <c r="H557" s="32"/>
    </row>
    <row r="558" spans="1:8" ht="12.75">
      <c r="A558" s="62">
        <v>22</v>
      </c>
      <c r="B558" s="54" t="s">
        <v>152</v>
      </c>
      <c r="C558" s="20" t="s">
        <v>52</v>
      </c>
      <c r="D558" s="15">
        <v>126872</v>
      </c>
      <c r="E558" s="15"/>
      <c r="F558" s="63"/>
      <c r="G558" s="32"/>
      <c r="H558" s="32"/>
    </row>
    <row r="559" spans="1:8" ht="25.5">
      <c r="A559" s="62">
        <v>23</v>
      </c>
      <c r="B559" s="54" t="s">
        <v>131</v>
      </c>
      <c r="C559" s="54" t="s">
        <v>605</v>
      </c>
      <c r="D559" s="15">
        <v>52937</v>
      </c>
      <c r="E559" s="10"/>
      <c r="F559" s="63"/>
      <c r="G559" s="32"/>
      <c r="H559" s="32"/>
    </row>
    <row r="560" spans="1:8" ht="25.5">
      <c r="A560" s="62">
        <v>24</v>
      </c>
      <c r="B560" s="54" t="s">
        <v>226</v>
      </c>
      <c r="C560" s="54" t="s">
        <v>237</v>
      </c>
      <c r="D560" s="15">
        <v>174186</v>
      </c>
      <c r="E560" s="10"/>
      <c r="F560" s="63"/>
      <c r="G560" s="32"/>
      <c r="H560" s="32"/>
    </row>
    <row r="561" spans="1:8" ht="12.75">
      <c r="A561" s="62">
        <v>25</v>
      </c>
      <c r="B561" s="14" t="s">
        <v>63</v>
      </c>
      <c r="C561" s="20" t="s">
        <v>38</v>
      </c>
      <c r="D561" s="15">
        <v>345281</v>
      </c>
      <c r="E561" s="10"/>
      <c r="F561" s="63"/>
      <c r="G561" s="32"/>
      <c r="H561" s="32"/>
    </row>
    <row r="562" spans="1:8" ht="25.5">
      <c r="A562" s="62">
        <v>26</v>
      </c>
      <c r="B562" s="14" t="s">
        <v>137</v>
      </c>
      <c r="C562" s="20" t="s">
        <v>112</v>
      </c>
      <c r="D562" s="15">
        <v>51267</v>
      </c>
      <c r="E562" s="10"/>
      <c r="F562" s="63"/>
      <c r="G562" s="32"/>
      <c r="H562" s="32"/>
    </row>
    <row r="563" spans="1:8" ht="25.5">
      <c r="A563" s="62">
        <v>27</v>
      </c>
      <c r="B563" s="14" t="s">
        <v>606</v>
      </c>
      <c r="C563" s="20" t="s">
        <v>522</v>
      </c>
      <c r="D563" s="15">
        <v>14081</v>
      </c>
      <c r="E563" s="10"/>
      <c r="F563" s="63"/>
      <c r="G563" s="32"/>
      <c r="H563" s="32"/>
    </row>
    <row r="564" spans="1:8" ht="25.5">
      <c r="A564" s="62">
        <v>28</v>
      </c>
      <c r="B564" s="14" t="s">
        <v>225</v>
      </c>
      <c r="C564" s="20" t="s">
        <v>314</v>
      </c>
      <c r="D564" s="15">
        <v>60051</v>
      </c>
      <c r="E564" s="10"/>
      <c r="F564" s="63"/>
      <c r="G564" s="32"/>
      <c r="H564" s="32"/>
    </row>
    <row r="565" spans="1:8" ht="25.5">
      <c r="A565" s="62">
        <v>29</v>
      </c>
      <c r="B565" s="14" t="s">
        <v>30</v>
      </c>
      <c r="C565" s="54" t="s">
        <v>607</v>
      </c>
      <c r="D565" s="15">
        <v>7000</v>
      </c>
      <c r="E565" s="10"/>
      <c r="F565" s="63"/>
      <c r="G565" s="32"/>
      <c r="H565" s="32"/>
    </row>
    <row r="566" spans="1:8" ht="25.5">
      <c r="A566" s="62">
        <v>30</v>
      </c>
      <c r="B566" s="14" t="s">
        <v>87</v>
      </c>
      <c r="C566" s="54" t="s">
        <v>608</v>
      </c>
      <c r="D566" s="15">
        <v>7000</v>
      </c>
      <c r="E566" s="10"/>
      <c r="F566" s="63"/>
      <c r="G566" s="32"/>
      <c r="H566" s="32"/>
    </row>
    <row r="567" spans="1:8" ht="12.75">
      <c r="A567" s="62">
        <v>31</v>
      </c>
      <c r="B567" s="14" t="s">
        <v>166</v>
      </c>
      <c r="C567" s="54" t="s">
        <v>609</v>
      </c>
      <c r="D567" s="15">
        <v>17000</v>
      </c>
      <c r="E567" s="10"/>
      <c r="F567" s="63"/>
      <c r="G567" s="32"/>
      <c r="H567" s="32"/>
    </row>
    <row r="568" spans="1:8" ht="12.75">
      <c r="A568" s="62">
        <v>32</v>
      </c>
      <c r="B568" s="14" t="s">
        <v>81</v>
      </c>
      <c r="C568" s="54" t="s">
        <v>609</v>
      </c>
      <c r="D568" s="15">
        <v>9000</v>
      </c>
      <c r="E568" s="10"/>
      <c r="F568" s="76"/>
      <c r="G568" s="32"/>
      <c r="H568" s="32"/>
    </row>
    <row r="569" spans="1:8" ht="12.75">
      <c r="A569" s="62">
        <v>33</v>
      </c>
      <c r="B569" s="14" t="s">
        <v>139</v>
      </c>
      <c r="C569" s="54" t="s">
        <v>609</v>
      </c>
      <c r="D569" s="15">
        <v>7000</v>
      </c>
      <c r="E569" s="10"/>
      <c r="F569" s="76"/>
      <c r="G569" s="32"/>
      <c r="H569" s="32"/>
    </row>
    <row r="570" spans="1:8" ht="25.5">
      <c r="A570" s="62">
        <v>34</v>
      </c>
      <c r="B570" s="14" t="s">
        <v>610</v>
      </c>
      <c r="C570" s="54" t="s">
        <v>608</v>
      </c>
      <c r="D570" s="15">
        <v>12000</v>
      </c>
      <c r="E570" s="10"/>
      <c r="F570" s="76"/>
      <c r="G570" s="32"/>
      <c r="H570" s="32"/>
    </row>
    <row r="571" spans="1:8" ht="25.5">
      <c r="A571" s="62">
        <v>35</v>
      </c>
      <c r="B571" s="14" t="s">
        <v>147</v>
      </c>
      <c r="C571" s="54" t="s">
        <v>611</v>
      </c>
      <c r="D571" s="15">
        <v>9000</v>
      </c>
      <c r="E571" s="10"/>
      <c r="F571" s="10"/>
      <c r="G571" s="32"/>
      <c r="H571" s="32"/>
    </row>
    <row r="572" spans="1:8" ht="12.75">
      <c r="A572" s="62">
        <v>36</v>
      </c>
      <c r="B572" s="14" t="s">
        <v>170</v>
      </c>
      <c r="C572" s="54" t="s">
        <v>356</v>
      </c>
      <c r="D572" s="15">
        <v>7000</v>
      </c>
      <c r="E572" s="10"/>
      <c r="F572" s="63"/>
      <c r="G572" s="32"/>
      <c r="H572" s="32"/>
    </row>
    <row r="573" spans="1:8" ht="12.75">
      <c r="A573" s="62">
        <v>37</v>
      </c>
      <c r="B573" s="14" t="s">
        <v>35</v>
      </c>
      <c r="C573" s="54" t="s">
        <v>609</v>
      </c>
      <c r="D573" s="15">
        <v>7000</v>
      </c>
      <c r="E573" s="10"/>
      <c r="F573" s="125"/>
      <c r="G573" s="32"/>
      <c r="H573" s="32"/>
    </row>
    <row r="574" spans="1:8" ht="25.5">
      <c r="A574" s="62">
        <v>38</v>
      </c>
      <c r="B574" s="14" t="s">
        <v>45</v>
      </c>
      <c r="C574" s="54" t="s">
        <v>612</v>
      </c>
      <c r="D574" s="15">
        <v>9000</v>
      </c>
      <c r="E574" s="10"/>
      <c r="F574" s="125"/>
      <c r="G574" s="32"/>
      <c r="H574" s="32"/>
    </row>
    <row r="575" spans="1:8" ht="25.5">
      <c r="A575" s="62">
        <v>39</v>
      </c>
      <c r="B575" s="14" t="s">
        <v>164</v>
      </c>
      <c r="C575" s="54" t="s">
        <v>613</v>
      </c>
      <c r="D575" s="15">
        <v>7000</v>
      </c>
      <c r="E575" s="10"/>
      <c r="F575" s="125"/>
      <c r="G575" s="32"/>
      <c r="H575" s="32"/>
    </row>
    <row r="576" spans="1:8" ht="25.5">
      <c r="A576" s="62">
        <v>40</v>
      </c>
      <c r="B576" s="54" t="s">
        <v>614</v>
      </c>
      <c r="C576" s="54" t="s">
        <v>609</v>
      </c>
      <c r="D576" s="15">
        <v>7000</v>
      </c>
      <c r="E576" s="10"/>
      <c r="F576" s="125"/>
      <c r="G576" s="32"/>
      <c r="H576" s="32"/>
    </row>
    <row r="577" spans="1:8" ht="25.5">
      <c r="A577" s="62">
        <v>41</v>
      </c>
      <c r="B577" s="14" t="s">
        <v>615</v>
      </c>
      <c r="C577" s="54" t="s">
        <v>616</v>
      </c>
      <c r="D577" s="15">
        <v>7000</v>
      </c>
      <c r="E577" s="10"/>
      <c r="F577" s="125"/>
      <c r="G577" s="32"/>
      <c r="H577" s="32"/>
    </row>
    <row r="578" spans="1:8" ht="25.5">
      <c r="A578" s="62">
        <v>42</v>
      </c>
      <c r="B578" s="54" t="s">
        <v>617</v>
      </c>
      <c r="C578" s="20" t="s">
        <v>254</v>
      </c>
      <c r="D578" s="15">
        <v>192000</v>
      </c>
      <c r="E578" s="10"/>
      <c r="F578" s="125"/>
      <c r="G578" s="32"/>
      <c r="H578" s="32"/>
    </row>
    <row r="579" spans="1:8" ht="38.25">
      <c r="A579" s="62">
        <v>43</v>
      </c>
      <c r="B579" s="14" t="s">
        <v>199</v>
      </c>
      <c r="C579" s="20" t="s">
        <v>618</v>
      </c>
      <c r="D579" s="15">
        <v>240831</v>
      </c>
      <c r="E579" s="10"/>
      <c r="F579" s="125"/>
      <c r="G579" s="32"/>
      <c r="H579" s="32"/>
    </row>
    <row r="580" spans="1:8" ht="12.75">
      <c r="A580" s="62">
        <v>44</v>
      </c>
      <c r="B580" s="54" t="s">
        <v>232</v>
      </c>
      <c r="C580" s="20" t="s">
        <v>584</v>
      </c>
      <c r="D580" s="15">
        <v>106133.1</v>
      </c>
      <c r="E580" s="10"/>
      <c r="F580" s="125"/>
      <c r="G580" s="32"/>
      <c r="H580" s="32"/>
    </row>
    <row r="581" spans="1:8" ht="12.75">
      <c r="A581" s="62"/>
      <c r="B581" s="129" t="s">
        <v>316</v>
      </c>
      <c r="C581" s="62"/>
      <c r="D581" s="10">
        <v>2973991.1</v>
      </c>
      <c r="E581" s="10">
        <v>217009</v>
      </c>
      <c r="F581" s="125"/>
      <c r="G581" s="32"/>
      <c r="H581" s="32"/>
    </row>
    <row r="582" spans="1:8" ht="12.75">
      <c r="A582" s="57"/>
      <c r="B582" s="55"/>
      <c r="C582" s="55"/>
      <c r="D582" s="55"/>
      <c r="E582" s="55"/>
      <c r="F582" s="32"/>
      <c r="G582" s="32"/>
      <c r="H582" s="32"/>
    </row>
    <row r="583" spans="1:8" ht="12.75">
      <c r="A583" s="32"/>
      <c r="B583" s="32"/>
      <c r="C583" s="32"/>
      <c r="D583" s="32"/>
      <c r="E583" s="32"/>
      <c r="F583" s="32"/>
      <c r="G583" s="32"/>
      <c r="H583" s="32"/>
    </row>
    <row r="584" spans="1:8" ht="12.75">
      <c r="A584" s="32"/>
      <c r="B584" s="32"/>
      <c r="C584" s="32"/>
      <c r="D584" s="32"/>
      <c r="E584" s="32"/>
      <c r="F584" s="32"/>
      <c r="G584" s="32"/>
      <c r="H584" s="32"/>
    </row>
    <row r="585" spans="1:8" ht="12.75">
      <c r="A585" s="32"/>
      <c r="B585" s="32"/>
      <c r="C585" s="32"/>
      <c r="D585" s="32"/>
      <c r="E585" s="32"/>
      <c r="F585" s="32"/>
      <c r="G585" s="32"/>
      <c r="H585" s="32"/>
    </row>
  </sheetData>
  <sheetProtection/>
  <mergeCells count="13">
    <mergeCell ref="B2:F2"/>
    <mergeCell ref="B3:F3"/>
    <mergeCell ref="B24:F24"/>
    <mergeCell ref="B25:F25"/>
    <mergeCell ref="B49:F49"/>
    <mergeCell ref="B50:F50"/>
    <mergeCell ref="A455:F455"/>
    <mergeCell ref="B82:F82"/>
    <mergeCell ref="B83:F83"/>
    <mergeCell ref="A146:F146"/>
    <mergeCell ref="A203:F203"/>
    <mergeCell ref="A392:F392"/>
    <mergeCell ref="A393:F3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1"/>
  <sheetViews>
    <sheetView zoomScalePageLayoutView="0" workbookViewId="0" topLeftCell="A400">
      <selection activeCell="E438" sqref="E438"/>
    </sheetView>
  </sheetViews>
  <sheetFormatPr defaultColWidth="9.140625" defaultRowHeight="12.75"/>
  <cols>
    <col min="2" max="2" width="22.00390625" style="0" customWidth="1"/>
    <col min="3" max="3" width="16.57421875" style="0" customWidth="1"/>
    <col min="4" max="4" width="19.7109375" style="0" customWidth="1"/>
    <col min="5" max="5" width="23.421875" style="0" customWidth="1"/>
    <col min="6" max="6" width="28.140625" style="0" customWidth="1"/>
  </cols>
  <sheetData>
    <row r="1" spans="1:9" ht="14.25">
      <c r="A1" s="191"/>
      <c r="B1" s="191"/>
      <c r="C1" s="191"/>
      <c r="D1" s="191"/>
      <c r="E1" s="191"/>
      <c r="F1" s="192"/>
      <c r="G1" s="192"/>
      <c r="H1" s="39" t="s">
        <v>619</v>
      </c>
      <c r="I1" s="193"/>
    </row>
    <row r="2" spans="1:9" ht="14.25">
      <c r="A2" s="191"/>
      <c r="B2" s="191"/>
      <c r="C2" s="191"/>
      <c r="D2" s="191"/>
      <c r="E2" s="191"/>
      <c r="F2" s="191"/>
      <c r="G2" s="94" t="s">
        <v>620</v>
      </c>
      <c r="H2" s="194"/>
      <c r="I2" s="194"/>
    </row>
    <row r="3" spans="1:9" ht="14.25">
      <c r="A3" s="191"/>
      <c r="B3" s="191"/>
      <c r="C3" s="195"/>
      <c r="D3" s="191"/>
      <c r="E3" s="191"/>
      <c r="F3" s="191"/>
      <c r="G3" s="39" t="s">
        <v>621</v>
      </c>
      <c r="H3" s="194"/>
      <c r="I3" s="194"/>
    </row>
    <row r="4" spans="1:9" ht="14.25">
      <c r="A4" s="191"/>
      <c r="B4" s="191"/>
      <c r="C4" s="191"/>
      <c r="D4" s="191"/>
      <c r="E4" s="191"/>
      <c r="F4" s="191"/>
      <c r="G4" s="94" t="s">
        <v>622</v>
      </c>
      <c r="H4" s="94"/>
      <c r="I4" s="94"/>
    </row>
    <row r="5" spans="1:9" ht="15">
      <c r="A5" s="196"/>
      <c r="B5" s="196"/>
      <c r="C5" s="196"/>
      <c r="D5" s="197"/>
      <c r="E5" s="197" t="s">
        <v>623</v>
      </c>
      <c r="F5" s="197"/>
      <c r="G5" s="197"/>
      <c r="H5" s="196"/>
      <c r="I5" s="196"/>
    </row>
    <row r="6" spans="1:9" ht="12.75">
      <c r="A6" s="404" t="s">
        <v>624</v>
      </c>
      <c r="B6" s="404"/>
      <c r="C6" s="404"/>
      <c r="D6" s="404"/>
      <c r="E6" s="404"/>
      <c r="F6" s="404"/>
      <c r="G6" s="404"/>
      <c r="H6" s="404"/>
      <c r="I6" s="404"/>
    </row>
    <row r="7" spans="1:9" ht="12.75">
      <c r="A7" s="405"/>
      <c r="B7" s="405"/>
      <c r="C7" s="405"/>
      <c r="D7" s="405"/>
      <c r="E7" s="405"/>
      <c r="F7" s="405"/>
      <c r="G7" s="404"/>
      <c r="H7" s="404"/>
      <c r="I7" s="404"/>
    </row>
    <row r="8" spans="1:9" ht="14.25">
      <c r="A8" s="171" t="s">
        <v>301</v>
      </c>
      <c r="B8" s="198" t="s">
        <v>625</v>
      </c>
      <c r="C8" s="172"/>
      <c r="D8" s="171" t="s">
        <v>626</v>
      </c>
      <c r="E8" s="406" t="s">
        <v>25</v>
      </c>
      <c r="F8" s="172" t="s">
        <v>368</v>
      </c>
      <c r="G8" s="199"/>
      <c r="H8" s="199"/>
      <c r="I8" s="199"/>
    </row>
    <row r="9" spans="1:9" ht="14.25">
      <c r="A9" s="174" t="s">
        <v>369</v>
      </c>
      <c r="B9" s="200" t="s">
        <v>627</v>
      </c>
      <c r="C9" s="175" t="s">
        <v>302</v>
      </c>
      <c r="D9" s="175" t="s">
        <v>628</v>
      </c>
      <c r="E9" s="407"/>
      <c r="F9" s="200" t="s">
        <v>370</v>
      </c>
      <c r="G9" s="199"/>
      <c r="H9" s="201"/>
      <c r="I9" s="201"/>
    </row>
    <row r="10" spans="1:9" ht="14.25">
      <c r="A10" s="177"/>
      <c r="B10" s="115" t="s">
        <v>629</v>
      </c>
      <c r="C10" s="202"/>
      <c r="D10" s="177"/>
      <c r="E10" s="408"/>
      <c r="F10" s="115" t="s">
        <v>303</v>
      </c>
      <c r="G10" s="199"/>
      <c r="H10" s="199"/>
      <c r="I10" s="199"/>
    </row>
    <row r="11" spans="1:9" ht="57">
      <c r="A11" s="203">
        <v>1</v>
      </c>
      <c r="B11" s="204">
        <v>41670</v>
      </c>
      <c r="C11" s="205" t="s">
        <v>630</v>
      </c>
      <c r="D11" s="203" t="s">
        <v>631</v>
      </c>
      <c r="E11" s="205" t="s">
        <v>632</v>
      </c>
      <c r="F11" s="206">
        <v>128000</v>
      </c>
      <c r="G11" s="207"/>
      <c r="H11" s="208"/>
      <c r="I11" s="209"/>
    </row>
    <row r="12" spans="1:9" ht="57">
      <c r="A12" s="203">
        <v>2</v>
      </c>
      <c r="B12" s="204">
        <v>41670</v>
      </c>
      <c r="C12" s="205" t="s">
        <v>630</v>
      </c>
      <c r="D12" s="203" t="s">
        <v>631</v>
      </c>
      <c r="E12" s="205" t="s">
        <v>632</v>
      </c>
      <c r="F12" s="206">
        <v>69000</v>
      </c>
      <c r="G12" s="207"/>
      <c r="H12" s="208"/>
      <c r="I12" s="209"/>
    </row>
    <row r="13" spans="1:9" ht="57">
      <c r="A13" s="203">
        <v>3</v>
      </c>
      <c r="B13" s="204">
        <v>41670</v>
      </c>
      <c r="C13" s="205" t="s">
        <v>630</v>
      </c>
      <c r="D13" s="203" t="s">
        <v>631</v>
      </c>
      <c r="E13" s="205" t="s">
        <v>632</v>
      </c>
      <c r="F13" s="206">
        <v>132983</v>
      </c>
      <c r="G13" s="207"/>
      <c r="H13" s="208"/>
      <c r="I13" s="209"/>
    </row>
    <row r="14" spans="1:9" ht="15">
      <c r="A14" s="203"/>
      <c r="B14" s="204"/>
      <c r="C14" s="210"/>
      <c r="D14" s="211"/>
      <c r="E14" s="205"/>
      <c r="F14" s="212">
        <f>SUM(F11:F13)</f>
        <v>329983</v>
      </c>
      <c r="G14" s="207"/>
      <c r="H14" s="213"/>
      <c r="I14" s="209"/>
    </row>
    <row r="15" spans="1:9" ht="28.5">
      <c r="A15" s="203">
        <v>1</v>
      </c>
      <c r="B15" s="204">
        <v>41670</v>
      </c>
      <c r="C15" s="205" t="s">
        <v>126</v>
      </c>
      <c r="D15" s="203" t="s">
        <v>631</v>
      </c>
      <c r="E15" s="205" t="s">
        <v>220</v>
      </c>
      <c r="F15" s="206">
        <v>291315</v>
      </c>
      <c r="G15" s="207"/>
      <c r="H15" s="208"/>
      <c r="I15" s="209"/>
    </row>
    <row r="16" spans="1:9" ht="15">
      <c r="A16" s="203"/>
      <c r="B16" s="204"/>
      <c r="C16" s="210"/>
      <c r="D16" s="211"/>
      <c r="E16" s="210"/>
      <c r="F16" s="212">
        <f>SUM(F15)</f>
        <v>291315</v>
      </c>
      <c r="G16" s="214"/>
      <c r="H16" s="213"/>
      <c r="I16" s="209"/>
    </row>
    <row r="17" spans="1:9" ht="57">
      <c r="A17" s="203">
        <v>1</v>
      </c>
      <c r="B17" s="204">
        <v>41670</v>
      </c>
      <c r="C17" s="205" t="s">
        <v>633</v>
      </c>
      <c r="D17" s="203" t="s">
        <v>631</v>
      </c>
      <c r="E17" s="205" t="s">
        <v>634</v>
      </c>
      <c r="F17" s="206">
        <v>4534.19</v>
      </c>
      <c r="G17" s="207"/>
      <c r="H17" s="208"/>
      <c r="I17" s="209"/>
    </row>
    <row r="18" spans="1:9" ht="15">
      <c r="A18" s="203"/>
      <c r="B18" s="204"/>
      <c r="C18" s="210"/>
      <c r="D18" s="211"/>
      <c r="E18" s="210"/>
      <c r="F18" s="212">
        <f>SUM(F17)</f>
        <v>4534.19</v>
      </c>
      <c r="G18" s="214"/>
      <c r="H18" s="213"/>
      <c r="I18" s="209"/>
    </row>
    <row r="19" spans="1:9" ht="28.5">
      <c r="A19" s="203">
        <v>1</v>
      </c>
      <c r="B19" s="204">
        <v>41670</v>
      </c>
      <c r="C19" s="205" t="s">
        <v>33</v>
      </c>
      <c r="D19" s="203" t="s">
        <v>631</v>
      </c>
      <c r="E19" s="205" t="s">
        <v>635</v>
      </c>
      <c r="F19" s="206">
        <v>19537.4</v>
      </c>
      <c r="G19" s="207"/>
      <c r="H19" s="208"/>
      <c r="I19" s="209"/>
    </row>
    <row r="20" spans="1:9" ht="57">
      <c r="A20" s="203">
        <v>2</v>
      </c>
      <c r="B20" s="204">
        <v>41670</v>
      </c>
      <c r="C20" s="205" t="s">
        <v>120</v>
      </c>
      <c r="D20" s="203" t="s">
        <v>631</v>
      </c>
      <c r="E20" s="205" t="s">
        <v>636</v>
      </c>
      <c r="F20" s="206">
        <v>7615.35</v>
      </c>
      <c r="G20" s="207"/>
      <c r="H20" s="208"/>
      <c r="I20" s="209"/>
    </row>
    <row r="21" spans="1:9" ht="15">
      <c r="A21" s="203"/>
      <c r="B21" s="204"/>
      <c r="C21" s="210"/>
      <c r="D21" s="203"/>
      <c r="E21" s="205"/>
      <c r="F21" s="212">
        <f>SUM(F19:F20)</f>
        <v>27152.75</v>
      </c>
      <c r="G21" s="207"/>
      <c r="H21" s="213"/>
      <c r="I21" s="209"/>
    </row>
    <row r="22" spans="1:9" ht="42.75">
      <c r="A22" s="203">
        <v>1</v>
      </c>
      <c r="B22" s="204">
        <v>41670</v>
      </c>
      <c r="C22" s="205" t="s">
        <v>606</v>
      </c>
      <c r="D22" s="203" t="s">
        <v>631</v>
      </c>
      <c r="E22" s="205" t="s">
        <v>637</v>
      </c>
      <c r="F22" s="206">
        <v>819.09</v>
      </c>
      <c r="G22" s="207"/>
      <c r="H22" s="208"/>
      <c r="I22" s="209"/>
    </row>
    <row r="23" spans="1:9" ht="15">
      <c r="A23" s="203"/>
      <c r="B23" s="204"/>
      <c r="C23" s="210"/>
      <c r="D23" s="203"/>
      <c r="E23" s="205"/>
      <c r="F23" s="212">
        <f>SUM(F22)</f>
        <v>819.09</v>
      </c>
      <c r="G23" s="207"/>
      <c r="H23" s="213"/>
      <c r="I23" s="209"/>
    </row>
    <row r="24" spans="1:9" ht="14.25">
      <c r="A24" s="203"/>
      <c r="B24" s="204"/>
      <c r="C24" s="205"/>
      <c r="D24" s="203"/>
      <c r="E24" s="205"/>
      <c r="F24" s="206"/>
      <c r="G24" s="207"/>
      <c r="H24" s="208"/>
      <c r="I24" s="209"/>
    </row>
    <row r="25" spans="1:9" ht="60">
      <c r="A25" s="215"/>
      <c r="B25" s="204"/>
      <c r="C25" s="210" t="s">
        <v>638</v>
      </c>
      <c r="D25" s="203"/>
      <c r="E25" s="205"/>
      <c r="F25" s="212">
        <f>F14+F16+F18+F21+F23</f>
        <v>653804.0299999999</v>
      </c>
      <c r="G25" s="207"/>
      <c r="H25" s="213"/>
      <c r="I25" s="209"/>
    </row>
    <row r="26" ht="14.25">
      <c r="A26" s="209"/>
    </row>
    <row r="30" spans="1:5" ht="15">
      <c r="A30" s="196"/>
      <c r="B30" s="196"/>
      <c r="C30" s="197"/>
      <c r="D30" s="197" t="s">
        <v>623</v>
      </c>
      <c r="E30" s="196"/>
    </row>
    <row r="31" spans="1:5" ht="12.75">
      <c r="A31" s="404" t="s">
        <v>639</v>
      </c>
      <c r="B31" s="404"/>
      <c r="C31" s="404"/>
      <c r="D31" s="404"/>
      <c r="E31" s="404"/>
    </row>
    <row r="32" spans="1:5" ht="21.75" customHeight="1">
      <c r="A32" s="405"/>
      <c r="B32" s="405"/>
      <c r="C32" s="405"/>
      <c r="D32" s="405"/>
      <c r="E32" s="405"/>
    </row>
    <row r="33" spans="1:5" ht="14.25">
      <c r="A33" s="171" t="s">
        <v>301</v>
      </c>
      <c r="B33" s="172"/>
      <c r="C33" s="171" t="s">
        <v>626</v>
      </c>
      <c r="D33" s="406" t="s">
        <v>25</v>
      </c>
      <c r="E33" s="172" t="s">
        <v>368</v>
      </c>
    </row>
    <row r="34" spans="1:5" ht="14.25">
      <c r="A34" s="174" t="s">
        <v>369</v>
      </c>
      <c r="B34" s="175" t="s">
        <v>302</v>
      </c>
      <c r="C34" s="175" t="s">
        <v>628</v>
      </c>
      <c r="D34" s="407"/>
      <c r="E34" s="176" t="s">
        <v>370</v>
      </c>
    </row>
    <row r="35" spans="1:5" ht="14.25">
      <c r="A35" s="177"/>
      <c r="B35" s="202"/>
      <c r="C35" s="177"/>
      <c r="D35" s="408"/>
      <c r="E35" s="106" t="s">
        <v>303</v>
      </c>
    </row>
    <row r="36" spans="1:5" ht="28.5">
      <c r="A36" s="203">
        <v>1</v>
      </c>
      <c r="B36" s="205" t="s">
        <v>606</v>
      </c>
      <c r="C36" s="203" t="s">
        <v>631</v>
      </c>
      <c r="D36" s="205" t="s">
        <v>640</v>
      </c>
      <c r="E36" s="216">
        <v>8800</v>
      </c>
    </row>
    <row r="37" spans="1:5" ht="14.25">
      <c r="A37" s="203"/>
      <c r="B37" s="205"/>
      <c r="C37" s="203"/>
      <c r="D37" s="205"/>
      <c r="E37" s="216"/>
    </row>
    <row r="38" spans="1:5" ht="15">
      <c r="A38" s="203"/>
      <c r="B38" s="210"/>
      <c r="C38" s="211"/>
      <c r="D38" s="205"/>
      <c r="E38" s="217">
        <f>SUM(E36:E37)</f>
        <v>8800</v>
      </c>
    </row>
    <row r="39" spans="1:5" ht="42.75">
      <c r="A39" s="203">
        <v>1</v>
      </c>
      <c r="B39" s="205" t="s">
        <v>84</v>
      </c>
      <c r="C39" s="203" t="s">
        <v>631</v>
      </c>
      <c r="D39" s="205" t="s">
        <v>641</v>
      </c>
      <c r="E39" s="216">
        <v>17090.05</v>
      </c>
    </row>
    <row r="40" spans="1:5" ht="42.75">
      <c r="A40" s="203">
        <v>2</v>
      </c>
      <c r="B40" s="205" t="s">
        <v>163</v>
      </c>
      <c r="C40" s="203" t="s">
        <v>631</v>
      </c>
      <c r="D40" s="205" t="s">
        <v>642</v>
      </c>
      <c r="E40" s="216">
        <v>58019.25</v>
      </c>
    </row>
    <row r="41" spans="1:5" ht="14.25">
      <c r="A41" s="203"/>
      <c r="B41" s="205"/>
      <c r="C41" s="203"/>
      <c r="D41" s="205"/>
      <c r="E41" s="216"/>
    </row>
    <row r="42" spans="1:5" ht="15">
      <c r="A42" s="203"/>
      <c r="B42" s="210"/>
      <c r="C42" s="211"/>
      <c r="D42" s="205"/>
      <c r="E42" s="217">
        <f>SUM(E39:E41)</f>
        <v>75109.3</v>
      </c>
    </row>
    <row r="43" spans="1:5" ht="57">
      <c r="A43" s="218">
        <v>1</v>
      </c>
      <c r="B43" s="219" t="s">
        <v>643</v>
      </c>
      <c r="C43" s="220" t="s">
        <v>631</v>
      </c>
      <c r="D43" s="221" t="s">
        <v>644</v>
      </c>
      <c r="E43" s="222">
        <v>34178</v>
      </c>
    </row>
    <row r="44" spans="1:5" ht="57">
      <c r="A44" s="218">
        <v>2</v>
      </c>
      <c r="B44" s="223" t="s">
        <v>20</v>
      </c>
      <c r="C44" s="220" t="s">
        <v>631</v>
      </c>
      <c r="D44" s="221" t="s">
        <v>644</v>
      </c>
      <c r="E44" s="222">
        <v>27866</v>
      </c>
    </row>
    <row r="45" spans="1:5" ht="57">
      <c r="A45" s="218">
        <v>3</v>
      </c>
      <c r="B45" s="223" t="s">
        <v>82</v>
      </c>
      <c r="C45" s="220" t="s">
        <v>631</v>
      </c>
      <c r="D45" s="221" t="s">
        <v>644</v>
      </c>
      <c r="E45" s="222">
        <v>27593</v>
      </c>
    </row>
    <row r="46" spans="1:5" ht="15">
      <c r="A46" s="224"/>
      <c r="B46" s="225"/>
      <c r="C46" s="224"/>
      <c r="D46" s="224"/>
      <c r="E46" s="226">
        <f>SUM(E43:E45)</f>
        <v>89637</v>
      </c>
    </row>
    <row r="47" spans="1:5" ht="28.5">
      <c r="A47" s="224">
        <v>1</v>
      </c>
      <c r="B47" s="223" t="s">
        <v>645</v>
      </c>
      <c r="C47" s="220" t="s">
        <v>631</v>
      </c>
      <c r="D47" s="221" t="s">
        <v>220</v>
      </c>
      <c r="E47" s="222">
        <v>565658</v>
      </c>
    </row>
    <row r="48" spans="1:5" ht="15">
      <c r="A48" s="224"/>
      <c r="B48" s="227"/>
      <c r="C48" s="228"/>
      <c r="D48" s="224"/>
      <c r="E48" s="226"/>
    </row>
    <row r="49" spans="1:5" ht="15">
      <c r="A49" s="218"/>
      <c r="B49" s="229"/>
      <c r="C49" s="220"/>
      <c r="D49" s="221"/>
      <c r="E49" s="226">
        <f>SUM(E47:E48)</f>
        <v>565658</v>
      </c>
    </row>
    <row r="50" spans="1:5" ht="42.75">
      <c r="A50" s="224">
        <v>1</v>
      </c>
      <c r="B50" s="230" t="s">
        <v>165</v>
      </c>
      <c r="C50" s="220" t="s">
        <v>631</v>
      </c>
      <c r="D50" s="231" t="s">
        <v>646</v>
      </c>
      <c r="E50" s="232">
        <v>50000</v>
      </c>
    </row>
    <row r="51" spans="1:5" ht="15">
      <c r="A51" s="224"/>
      <c r="B51" s="233"/>
      <c r="C51" s="220"/>
      <c r="D51" s="231"/>
      <c r="E51" s="234">
        <f>SUM(E50)</f>
        <v>50000</v>
      </c>
    </row>
    <row r="52" spans="1:5" ht="28.5">
      <c r="A52" s="224">
        <v>1</v>
      </c>
      <c r="B52" s="230" t="s">
        <v>209</v>
      </c>
      <c r="C52" s="220" t="s">
        <v>631</v>
      </c>
      <c r="D52" s="231" t="s">
        <v>220</v>
      </c>
      <c r="E52" s="232">
        <v>169220</v>
      </c>
    </row>
    <row r="53" spans="1:5" ht="15">
      <c r="A53" s="218"/>
      <c r="B53" s="233"/>
      <c r="C53" s="220"/>
      <c r="D53" s="231"/>
      <c r="E53" s="234">
        <f>SUM(E52)</f>
        <v>169220</v>
      </c>
    </row>
    <row r="54" spans="1:5" ht="14.25">
      <c r="A54" s="224">
        <v>1</v>
      </c>
      <c r="B54" s="230" t="s">
        <v>234</v>
      </c>
      <c r="C54" s="220" t="s">
        <v>631</v>
      </c>
      <c r="D54" s="231" t="s">
        <v>647</v>
      </c>
      <c r="E54" s="232">
        <v>1410</v>
      </c>
    </row>
    <row r="55" spans="1:5" ht="15">
      <c r="A55" s="218"/>
      <c r="B55" s="235"/>
      <c r="C55" s="220"/>
      <c r="D55" s="231"/>
      <c r="E55" s="234">
        <f>SUM(E54)</f>
        <v>1410</v>
      </c>
    </row>
    <row r="56" spans="1:5" ht="45">
      <c r="A56" s="215"/>
      <c r="B56" s="210" t="s">
        <v>638</v>
      </c>
      <c r="C56" s="203"/>
      <c r="D56" s="205"/>
      <c r="E56" s="217">
        <f>E38+E42+E46+E49+E51+E53+E55</f>
        <v>959834.3</v>
      </c>
    </row>
    <row r="59" spans="1:5" ht="14.25">
      <c r="A59" s="191"/>
      <c r="B59" s="191"/>
      <c r="C59" s="191"/>
      <c r="D59" s="191"/>
      <c r="E59" s="39" t="s">
        <v>619</v>
      </c>
    </row>
    <row r="60" spans="1:5" ht="13.5">
      <c r="A60" s="236"/>
      <c r="B60" s="236"/>
      <c r="C60" s="237"/>
      <c r="D60" s="237" t="s">
        <v>623</v>
      </c>
      <c r="E60" s="236"/>
    </row>
    <row r="61" spans="1:5" ht="12.75">
      <c r="A61" s="394" t="s">
        <v>648</v>
      </c>
      <c r="B61" s="394"/>
      <c r="C61" s="394"/>
      <c r="D61" s="394"/>
      <c r="E61" s="394"/>
    </row>
    <row r="62" spans="1:5" ht="19.5" customHeight="1">
      <c r="A62" s="395"/>
      <c r="B62" s="395"/>
      <c r="C62" s="395"/>
      <c r="D62" s="395"/>
      <c r="E62" s="395"/>
    </row>
    <row r="63" spans="1:5" ht="13.5">
      <c r="A63" s="238" t="s">
        <v>301</v>
      </c>
      <c r="B63" s="239"/>
      <c r="C63" s="238" t="s">
        <v>626</v>
      </c>
      <c r="D63" s="396" t="s">
        <v>25</v>
      </c>
      <c r="E63" s="239" t="s">
        <v>368</v>
      </c>
    </row>
    <row r="64" spans="1:5" ht="13.5">
      <c r="A64" s="240" t="s">
        <v>369</v>
      </c>
      <c r="B64" s="241" t="s">
        <v>302</v>
      </c>
      <c r="C64" s="241" t="s">
        <v>628</v>
      </c>
      <c r="D64" s="397"/>
      <c r="E64" s="242" t="s">
        <v>370</v>
      </c>
    </row>
    <row r="65" spans="1:5" ht="13.5">
      <c r="A65" s="243"/>
      <c r="B65" s="244"/>
      <c r="C65" s="243"/>
      <c r="D65" s="398"/>
      <c r="E65" s="246" t="s">
        <v>303</v>
      </c>
    </row>
    <row r="66" spans="1:5" ht="81">
      <c r="A66" s="247">
        <v>1</v>
      </c>
      <c r="B66" s="248" t="s">
        <v>44</v>
      </c>
      <c r="C66" s="249" t="s">
        <v>631</v>
      </c>
      <c r="D66" s="245" t="s">
        <v>649</v>
      </c>
      <c r="E66" s="250">
        <v>60100</v>
      </c>
    </row>
    <row r="67" spans="1:5" ht="81">
      <c r="A67" s="247">
        <v>2</v>
      </c>
      <c r="B67" s="248" t="s">
        <v>84</v>
      </c>
      <c r="C67" s="249" t="s">
        <v>631</v>
      </c>
      <c r="D67" s="245" t="s">
        <v>649</v>
      </c>
      <c r="E67" s="250">
        <v>61500</v>
      </c>
    </row>
    <row r="68" spans="1:5" ht="81">
      <c r="A68" s="247">
        <v>3</v>
      </c>
      <c r="B68" s="248" t="s">
        <v>120</v>
      </c>
      <c r="C68" s="249" t="s">
        <v>631</v>
      </c>
      <c r="D68" s="245" t="s">
        <v>649</v>
      </c>
      <c r="E68" s="250">
        <v>35300</v>
      </c>
    </row>
    <row r="69" spans="1:5" ht="81">
      <c r="A69" s="247">
        <v>4</v>
      </c>
      <c r="B69" s="248" t="s">
        <v>650</v>
      </c>
      <c r="C69" s="249" t="s">
        <v>631</v>
      </c>
      <c r="D69" s="245" t="s">
        <v>649</v>
      </c>
      <c r="E69" s="250">
        <v>41400</v>
      </c>
    </row>
    <row r="70" spans="1:5" ht="81">
      <c r="A70" s="247">
        <v>5</v>
      </c>
      <c r="B70" s="248" t="s">
        <v>651</v>
      </c>
      <c r="C70" s="249" t="s">
        <v>631</v>
      </c>
      <c r="D70" s="245" t="s">
        <v>649</v>
      </c>
      <c r="E70" s="250">
        <v>38000</v>
      </c>
    </row>
    <row r="71" spans="1:5" ht="81">
      <c r="A71" s="247">
        <v>6</v>
      </c>
      <c r="B71" s="248" t="s">
        <v>115</v>
      </c>
      <c r="C71" s="249" t="s">
        <v>631</v>
      </c>
      <c r="D71" s="245" t="s">
        <v>649</v>
      </c>
      <c r="E71" s="250">
        <v>35300</v>
      </c>
    </row>
    <row r="72" spans="1:5" ht="13.5">
      <c r="A72" s="251"/>
      <c r="B72" s="252"/>
      <c r="C72" s="251"/>
      <c r="D72" s="248"/>
      <c r="E72" s="253">
        <f>SUM(E66:E71)</f>
        <v>271600</v>
      </c>
    </row>
    <row r="73" spans="1:5" ht="27">
      <c r="A73" s="247">
        <v>1</v>
      </c>
      <c r="B73" s="248" t="s">
        <v>652</v>
      </c>
      <c r="C73" s="247" t="s">
        <v>631</v>
      </c>
      <c r="D73" s="248" t="s">
        <v>28</v>
      </c>
      <c r="E73" s="250">
        <v>95386</v>
      </c>
    </row>
    <row r="74" spans="1:5" ht="13.5">
      <c r="A74" s="247"/>
      <c r="B74" s="252"/>
      <c r="C74" s="251"/>
      <c r="D74" s="248"/>
      <c r="E74" s="253">
        <f>SUM(E73:E73)</f>
        <v>95386</v>
      </c>
    </row>
    <row r="75" spans="1:5" ht="81">
      <c r="A75" s="254">
        <v>1</v>
      </c>
      <c r="B75" s="255" t="s">
        <v>653</v>
      </c>
      <c r="C75" s="256" t="s">
        <v>631</v>
      </c>
      <c r="D75" s="255" t="s">
        <v>654</v>
      </c>
      <c r="E75" s="257">
        <v>180724</v>
      </c>
    </row>
    <row r="76" spans="1:5" ht="13.5">
      <c r="A76" s="258"/>
      <c r="B76" s="259"/>
      <c r="C76" s="258"/>
      <c r="D76" s="258"/>
      <c r="E76" s="260">
        <f>SUM(E75:E75)</f>
        <v>180724</v>
      </c>
    </row>
    <row r="77" spans="1:5" ht="54">
      <c r="A77" s="254">
        <v>1</v>
      </c>
      <c r="B77" s="255" t="s">
        <v>55</v>
      </c>
      <c r="C77" s="256" t="s">
        <v>631</v>
      </c>
      <c r="D77" s="248" t="s">
        <v>655</v>
      </c>
      <c r="E77" s="257">
        <v>180082</v>
      </c>
    </row>
    <row r="78" spans="1:5" ht="67.5">
      <c r="A78" s="254">
        <v>2</v>
      </c>
      <c r="B78" s="255" t="s">
        <v>656</v>
      </c>
      <c r="C78" s="256" t="s">
        <v>631</v>
      </c>
      <c r="D78" s="248" t="s">
        <v>657</v>
      </c>
      <c r="E78" s="257">
        <v>32902</v>
      </c>
    </row>
    <row r="79" spans="1:5" ht="13.5">
      <c r="A79" s="258"/>
      <c r="B79" s="259"/>
      <c r="C79" s="261"/>
      <c r="D79" s="258"/>
      <c r="E79" s="260">
        <f>SUM(E77:E78)</f>
        <v>212984</v>
      </c>
    </row>
    <row r="80" spans="1:5" ht="54">
      <c r="A80" s="254">
        <v>1</v>
      </c>
      <c r="B80" s="255" t="s">
        <v>658</v>
      </c>
      <c r="C80" s="256" t="s">
        <v>631</v>
      </c>
      <c r="D80" s="255" t="s">
        <v>659</v>
      </c>
      <c r="E80" s="262">
        <v>90000</v>
      </c>
    </row>
    <row r="81" spans="1:5" ht="13.5">
      <c r="A81" s="258"/>
      <c r="B81" s="263"/>
      <c r="C81" s="261"/>
      <c r="D81" s="261"/>
      <c r="E81" s="264">
        <f>SUM(E80)</f>
        <v>90000</v>
      </c>
    </row>
    <row r="82" spans="1:5" ht="40.5">
      <c r="A82" s="265"/>
      <c r="B82" s="252" t="s">
        <v>638</v>
      </c>
      <c r="C82" s="247"/>
      <c r="D82" s="248"/>
      <c r="E82" s="253">
        <f>E72+E74+E76+E79+E81</f>
        <v>850694</v>
      </c>
    </row>
    <row r="85" spans="1:5" ht="13.5">
      <c r="A85" s="266"/>
      <c r="B85" s="266"/>
      <c r="C85" s="267"/>
      <c r="D85" s="267" t="s">
        <v>623</v>
      </c>
      <c r="E85" s="266"/>
    </row>
    <row r="86" spans="1:5" ht="12.75">
      <c r="A86" s="389" t="s">
        <v>660</v>
      </c>
      <c r="B86" s="389"/>
      <c r="C86" s="389"/>
      <c r="D86" s="389"/>
      <c r="E86" s="389"/>
    </row>
    <row r="87" spans="1:5" ht="18" customHeight="1">
      <c r="A87" s="390"/>
      <c r="B87" s="390"/>
      <c r="C87" s="390"/>
      <c r="D87" s="390"/>
      <c r="E87" s="390"/>
    </row>
    <row r="88" spans="1:5" ht="13.5">
      <c r="A88" s="269" t="s">
        <v>301</v>
      </c>
      <c r="B88" s="270"/>
      <c r="C88" s="269" t="s">
        <v>626</v>
      </c>
      <c r="D88" s="391" t="s">
        <v>25</v>
      </c>
      <c r="E88" s="270" t="s">
        <v>368</v>
      </c>
    </row>
    <row r="89" spans="1:5" ht="13.5">
      <c r="A89" s="271" t="s">
        <v>369</v>
      </c>
      <c r="B89" s="272" t="s">
        <v>302</v>
      </c>
      <c r="C89" s="272" t="s">
        <v>628</v>
      </c>
      <c r="D89" s="392"/>
      <c r="E89" s="242" t="s">
        <v>370</v>
      </c>
    </row>
    <row r="90" spans="1:5" ht="13.5">
      <c r="A90" s="244"/>
      <c r="B90" s="244"/>
      <c r="C90" s="244"/>
      <c r="D90" s="393"/>
      <c r="E90" s="273" t="s">
        <v>303</v>
      </c>
    </row>
    <row r="91" spans="1:5" ht="40.5">
      <c r="A91" s="247">
        <v>1</v>
      </c>
      <c r="B91" s="248" t="s">
        <v>661</v>
      </c>
      <c r="C91" s="247" t="s">
        <v>631</v>
      </c>
      <c r="D91" s="248" t="s">
        <v>662</v>
      </c>
      <c r="E91" s="250">
        <v>192939</v>
      </c>
    </row>
    <row r="92" spans="1:5" ht="13.5">
      <c r="A92" s="251"/>
      <c r="B92" s="252"/>
      <c r="C92" s="251"/>
      <c r="D92" s="248"/>
      <c r="E92" s="253">
        <f>SUM(E91:E91)</f>
        <v>192939</v>
      </c>
    </row>
    <row r="93" spans="1:5" ht="108">
      <c r="A93" s="247">
        <v>1</v>
      </c>
      <c r="B93" s="248" t="s">
        <v>663</v>
      </c>
      <c r="C93" s="247" t="s">
        <v>631</v>
      </c>
      <c r="D93" s="248" t="s">
        <v>664</v>
      </c>
      <c r="E93" s="250">
        <v>46985</v>
      </c>
    </row>
    <row r="94" spans="1:5" ht="108">
      <c r="A94" s="247">
        <v>2</v>
      </c>
      <c r="B94" s="248" t="s">
        <v>665</v>
      </c>
      <c r="C94" s="247" t="s">
        <v>631</v>
      </c>
      <c r="D94" s="248" t="s">
        <v>664</v>
      </c>
      <c r="E94" s="250">
        <v>75863</v>
      </c>
    </row>
    <row r="95" spans="1:5" ht="108">
      <c r="A95" s="247">
        <v>3</v>
      </c>
      <c r="B95" s="248" t="s">
        <v>89</v>
      </c>
      <c r="C95" s="247" t="s">
        <v>631</v>
      </c>
      <c r="D95" s="248" t="s">
        <v>664</v>
      </c>
      <c r="E95" s="250">
        <v>36699</v>
      </c>
    </row>
    <row r="96" spans="1:5" ht="108">
      <c r="A96" s="247">
        <v>4</v>
      </c>
      <c r="B96" s="248" t="s">
        <v>58</v>
      </c>
      <c r="C96" s="247" t="s">
        <v>631</v>
      </c>
      <c r="D96" s="248" t="s">
        <v>664</v>
      </c>
      <c r="E96" s="250">
        <v>43595</v>
      </c>
    </row>
    <row r="97" spans="1:5" ht="13.5">
      <c r="A97" s="247"/>
      <c r="B97" s="252"/>
      <c r="C97" s="251"/>
      <c r="D97" s="248"/>
      <c r="E97" s="253">
        <f>SUM(E93:E96)</f>
        <v>203142</v>
      </c>
    </row>
    <row r="98" spans="1:5" ht="27">
      <c r="A98" s="247">
        <v>1</v>
      </c>
      <c r="B98" s="248" t="s">
        <v>130</v>
      </c>
      <c r="C98" s="247" t="s">
        <v>631</v>
      </c>
      <c r="D98" s="248" t="s">
        <v>220</v>
      </c>
      <c r="E98" s="250">
        <v>368733</v>
      </c>
    </row>
    <row r="99" spans="1:5" ht="27">
      <c r="A99" s="247">
        <v>2</v>
      </c>
      <c r="B99" s="248" t="s">
        <v>111</v>
      </c>
      <c r="C99" s="247" t="s">
        <v>631</v>
      </c>
      <c r="D99" s="248" t="s">
        <v>220</v>
      </c>
      <c r="E99" s="250">
        <v>118237</v>
      </c>
    </row>
    <row r="100" spans="1:5" ht="27">
      <c r="A100" s="247">
        <v>3</v>
      </c>
      <c r="B100" s="248" t="s">
        <v>63</v>
      </c>
      <c r="C100" s="247" t="s">
        <v>631</v>
      </c>
      <c r="D100" s="248" t="s">
        <v>220</v>
      </c>
      <c r="E100" s="250">
        <v>157774</v>
      </c>
    </row>
    <row r="101" spans="1:5" ht="13.5">
      <c r="A101" s="247"/>
      <c r="B101" s="248"/>
      <c r="C101" s="247"/>
      <c r="D101" s="248"/>
      <c r="E101" s="250"/>
    </row>
    <row r="102" spans="1:5" ht="13.5">
      <c r="A102" s="247"/>
      <c r="B102" s="252"/>
      <c r="C102" s="251"/>
      <c r="D102" s="248"/>
      <c r="E102" s="253">
        <f>SUM(E98:E101)</f>
        <v>644744</v>
      </c>
    </row>
    <row r="103" spans="1:5" ht="81">
      <c r="A103" s="247">
        <v>1</v>
      </c>
      <c r="B103" s="248" t="s">
        <v>666</v>
      </c>
      <c r="C103" s="247" t="s">
        <v>631</v>
      </c>
      <c r="D103" s="248" t="s">
        <v>667</v>
      </c>
      <c r="E103" s="250">
        <v>59188.85</v>
      </c>
    </row>
    <row r="104" spans="1:5" ht="81">
      <c r="A104" s="247">
        <v>2</v>
      </c>
      <c r="B104" s="248" t="s">
        <v>668</v>
      </c>
      <c r="C104" s="247" t="s">
        <v>631</v>
      </c>
      <c r="D104" s="248" t="s">
        <v>667</v>
      </c>
      <c r="E104" s="250">
        <v>59188.85</v>
      </c>
    </row>
    <row r="105" spans="1:5" ht="81">
      <c r="A105" s="247">
        <v>3</v>
      </c>
      <c r="B105" s="248" t="s">
        <v>669</v>
      </c>
      <c r="C105" s="247" t="s">
        <v>631</v>
      </c>
      <c r="D105" s="248" t="s">
        <v>667</v>
      </c>
      <c r="E105" s="250">
        <v>16911.1</v>
      </c>
    </row>
    <row r="106" spans="1:5" ht="81">
      <c r="A106" s="247">
        <v>4</v>
      </c>
      <c r="B106" s="248" t="s">
        <v>670</v>
      </c>
      <c r="C106" s="247" t="s">
        <v>631</v>
      </c>
      <c r="D106" s="248" t="s">
        <v>667</v>
      </c>
      <c r="E106" s="250">
        <v>42277.75</v>
      </c>
    </row>
    <row r="107" spans="1:5" ht="81">
      <c r="A107" s="247">
        <v>5</v>
      </c>
      <c r="B107" s="248" t="s">
        <v>671</v>
      </c>
      <c r="C107" s="247" t="s">
        <v>631</v>
      </c>
      <c r="D107" s="248" t="s">
        <v>667</v>
      </c>
      <c r="E107" s="250">
        <v>25366.65</v>
      </c>
    </row>
    <row r="108" spans="1:5" ht="81">
      <c r="A108" s="247">
        <v>6</v>
      </c>
      <c r="B108" s="248" t="s">
        <v>672</v>
      </c>
      <c r="C108" s="247" t="s">
        <v>631</v>
      </c>
      <c r="D108" s="248" t="s">
        <v>667</v>
      </c>
      <c r="E108" s="250">
        <v>42277.75</v>
      </c>
    </row>
    <row r="109" spans="1:5" ht="81">
      <c r="A109" s="247">
        <v>7</v>
      </c>
      <c r="B109" s="248" t="s">
        <v>673</v>
      </c>
      <c r="C109" s="247" t="s">
        <v>631</v>
      </c>
      <c r="D109" s="248" t="s">
        <v>667</v>
      </c>
      <c r="E109" s="250">
        <v>33822.2</v>
      </c>
    </row>
    <row r="110" spans="1:5" ht="81">
      <c r="A110" s="247">
        <v>87</v>
      </c>
      <c r="B110" s="248" t="s">
        <v>674</v>
      </c>
      <c r="C110" s="247" t="s">
        <v>631</v>
      </c>
      <c r="D110" s="248" t="s">
        <v>667</v>
      </c>
      <c r="E110" s="250">
        <v>33822.2</v>
      </c>
    </row>
    <row r="111" spans="1:5" ht="81">
      <c r="A111" s="247">
        <v>9</v>
      </c>
      <c r="B111" s="248" t="s">
        <v>675</v>
      </c>
      <c r="C111" s="247" t="s">
        <v>631</v>
      </c>
      <c r="D111" s="248" t="s">
        <v>667</v>
      </c>
      <c r="E111" s="250">
        <v>50733.3</v>
      </c>
    </row>
    <row r="112" spans="1:5" ht="81">
      <c r="A112" s="247">
        <v>10</v>
      </c>
      <c r="B112" s="248" t="s">
        <v>676</v>
      </c>
      <c r="C112" s="247" t="s">
        <v>631</v>
      </c>
      <c r="D112" s="248" t="s">
        <v>667</v>
      </c>
      <c r="E112" s="250">
        <v>42277.75</v>
      </c>
    </row>
    <row r="113" spans="1:5" ht="81">
      <c r="A113" s="247">
        <v>11</v>
      </c>
      <c r="B113" s="248" t="s">
        <v>677</v>
      </c>
      <c r="C113" s="247" t="s">
        <v>631</v>
      </c>
      <c r="D113" s="248" t="s">
        <v>667</v>
      </c>
      <c r="E113" s="250">
        <v>25366.65</v>
      </c>
    </row>
    <row r="114" spans="1:5" ht="81">
      <c r="A114" s="247">
        <v>12</v>
      </c>
      <c r="B114" s="248" t="s">
        <v>678</v>
      </c>
      <c r="C114" s="247" t="s">
        <v>631</v>
      </c>
      <c r="D114" s="248" t="s">
        <v>667</v>
      </c>
      <c r="E114" s="250">
        <v>59188.85</v>
      </c>
    </row>
    <row r="115" spans="1:5" ht="81">
      <c r="A115" s="247">
        <v>13</v>
      </c>
      <c r="B115" s="248" t="s">
        <v>679</v>
      </c>
      <c r="C115" s="247" t="s">
        <v>631</v>
      </c>
      <c r="D115" s="248" t="s">
        <v>667</v>
      </c>
      <c r="E115" s="250">
        <v>16911</v>
      </c>
    </row>
    <row r="116" spans="1:5" ht="81">
      <c r="A116" s="247">
        <v>14</v>
      </c>
      <c r="B116" s="248" t="s">
        <v>680</v>
      </c>
      <c r="C116" s="247" t="s">
        <v>631</v>
      </c>
      <c r="D116" s="248" t="s">
        <v>667</v>
      </c>
      <c r="E116" s="250">
        <v>25366.65</v>
      </c>
    </row>
    <row r="117" spans="1:5" ht="81">
      <c r="A117" s="247">
        <v>15</v>
      </c>
      <c r="B117" s="248" t="s">
        <v>681</v>
      </c>
      <c r="C117" s="247" t="s">
        <v>631</v>
      </c>
      <c r="D117" s="248" t="s">
        <v>667</v>
      </c>
      <c r="E117" s="250">
        <v>33822.2</v>
      </c>
    </row>
    <row r="118" spans="1:5" ht="81">
      <c r="A118" s="247">
        <v>16</v>
      </c>
      <c r="B118" s="248" t="s">
        <v>682</v>
      </c>
      <c r="C118" s="247" t="s">
        <v>631</v>
      </c>
      <c r="D118" s="248" t="s">
        <v>667</v>
      </c>
      <c r="E118" s="250">
        <v>42277.75</v>
      </c>
    </row>
    <row r="119" spans="1:5" ht="81">
      <c r="A119" s="247">
        <v>17</v>
      </c>
      <c r="B119" s="248" t="s">
        <v>683</v>
      </c>
      <c r="C119" s="247" t="s">
        <v>631</v>
      </c>
      <c r="D119" s="248" t="s">
        <v>667</v>
      </c>
      <c r="E119" s="250">
        <v>42277.75</v>
      </c>
    </row>
    <row r="120" spans="1:5" ht="81">
      <c r="A120" s="247">
        <v>18</v>
      </c>
      <c r="B120" s="248" t="s">
        <v>684</v>
      </c>
      <c r="C120" s="247" t="s">
        <v>631</v>
      </c>
      <c r="D120" s="248" t="s">
        <v>667</v>
      </c>
      <c r="E120" s="250">
        <v>33822.2</v>
      </c>
    </row>
    <row r="121" spans="1:5" ht="81">
      <c r="A121" s="247">
        <v>19</v>
      </c>
      <c r="B121" s="248" t="s">
        <v>163</v>
      </c>
      <c r="C121" s="247" t="s">
        <v>631</v>
      </c>
      <c r="D121" s="248" t="s">
        <v>667</v>
      </c>
      <c r="E121" s="250">
        <v>8455.55</v>
      </c>
    </row>
    <row r="122" spans="1:5" ht="81">
      <c r="A122" s="247">
        <v>20</v>
      </c>
      <c r="B122" s="248" t="s">
        <v>44</v>
      </c>
      <c r="C122" s="247" t="s">
        <v>631</v>
      </c>
      <c r="D122" s="248" t="s">
        <v>667</v>
      </c>
      <c r="E122" s="250">
        <v>8455.55</v>
      </c>
    </row>
    <row r="123" spans="1:5" ht="81">
      <c r="A123" s="247">
        <v>21</v>
      </c>
      <c r="B123" s="248" t="s">
        <v>685</v>
      </c>
      <c r="C123" s="247" t="s">
        <v>631</v>
      </c>
      <c r="D123" s="248" t="s">
        <v>667</v>
      </c>
      <c r="E123" s="250">
        <v>8455.55</v>
      </c>
    </row>
    <row r="124" spans="1:5" ht="13.5">
      <c r="A124" s="247"/>
      <c r="B124" s="252"/>
      <c r="C124" s="251"/>
      <c r="D124" s="248"/>
      <c r="E124" s="253">
        <f>SUM(E103:E123)</f>
        <v>710266.1</v>
      </c>
    </row>
    <row r="125" spans="1:5" ht="40.5">
      <c r="A125" s="247">
        <v>1</v>
      </c>
      <c r="B125" s="248" t="s">
        <v>686</v>
      </c>
      <c r="C125" s="247" t="s">
        <v>631</v>
      </c>
      <c r="D125" s="248" t="s">
        <v>687</v>
      </c>
      <c r="E125" s="250">
        <v>27791</v>
      </c>
    </row>
    <row r="126" spans="1:5" ht="40.5">
      <c r="A126" s="247">
        <v>2</v>
      </c>
      <c r="B126" s="248" t="s">
        <v>688</v>
      </c>
      <c r="C126" s="247" t="s">
        <v>631</v>
      </c>
      <c r="D126" s="248" t="s">
        <v>687</v>
      </c>
      <c r="E126" s="250">
        <v>25915</v>
      </c>
    </row>
    <row r="127" spans="1:5" ht="13.5">
      <c r="A127" s="247"/>
      <c r="B127" s="252"/>
      <c r="C127" s="251"/>
      <c r="D127" s="248"/>
      <c r="E127" s="253">
        <f>SUM(E125:E126)</f>
        <v>53706</v>
      </c>
    </row>
    <row r="128" spans="1:5" ht="40.5">
      <c r="A128" s="265"/>
      <c r="B128" s="252" t="s">
        <v>638</v>
      </c>
      <c r="C128" s="247"/>
      <c r="D128" s="248"/>
      <c r="E128" s="253">
        <f>E92+E97+E102+E124+E127</f>
        <v>1804797.1</v>
      </c>
    </row>
    <row r="129" spans="1:5" ht="14.25">
      <c r="A129" s="274"/>
      <c r="B129" s="275"/>
      <c r="C129" s="275"/>
      <c r="D129" s="275"/>
      <c r="E129" s="275"/>
    </row>
    <row r="130" spans="1:5" ht="13.5">
      <c r="A130" s="276"/>
      <c r="B130" s="276"/>
      <c r="C130" s="276"/>
      <c r="D130" s="276"/>
      <c r="E130" s="277"/>
    </row>
    <row r="131" spans="1:5" ht="13.5">
      <c r="A131" s="276"/>
      <c r="B131" s="276"/>
      <c r="C131" s="276"/>
      <c r="D131" s="276"/>
      <c r="E131" s="277"/>
    </row>
    <row r="132" spans="1:5" ht="13.5">
      <c r="A132" s="276"/>
      <c r="B132" s="276"/>
      <c r="C132" s="276"/>
      <c r="D132" s="276"/>
      <c r="E132" s="278"/>
    </row>
    <row r="133" spans="1:5" ht="13.5">
      <c r="A133" s="266"/>
      <c r="B133" s="266"/>
      <c r="C133" s="267"/>
      <c r="D133" s="267" t="s">
        <v>623</v>
      </c>
      <c r="E133" s="266"/>
    </row>
    <row r="134" spans="1:5" ht="12.75">
      <c r="A134" s="389" t="s">
        <v>689</v>
      </c>
      <c r="B134" s="389"/>
      <c r="C134" s="389"/>
      <c r="D134" s="389"/>
      <c r="E134" s="389"/>
    </row>
    <row r="135" spans="1:5" ht="18.75" customHeight="1">
      <c r="A135" s="390"/>
      <c r="B135" s="390"/>
      <c r="C135" s="390"/>
      <c r="D135" s="390"/>
      <c r="E135" s="390"/>
    </row>
    <row r="136" spans="1:5" ht="13.5">
      <c r="A136" s="269" t="s">
        <v>301</v>
      </c>
      <c r="B136" s="270"/>
      <c r="C136" s="269" t="s">
        <v>626</v>
      </c>
      <c r="D136" s="391" t="s">
        <v>25</v>
      </c>
      <c r="E136" s="270" t="s">
        <v>368</v>
      </c>
    </row>
    <row r="137" spans="1:5" ht="13.5">
      <c r="A137" s="271" t="s">
        <v>369</v>
      </c>
      <c r="B137" s="272" t="s">
        <v>302</v>
      </c>
      <c r="C137" s="272" t="s">
        <v>628</v>
      </c>
      <c r="D137" s="392"/>
      <c r="E137" s="242" t="s">
        <v>370</v>
      </c>
    </row>
    <row r="138" spans="1:5" ht="13.5">
      <c r="A138" s="244"/>
      <c r="B138" s="244"/>
      <c r="C138" s="244"/>
      <c r="D138" s="393"/>
      <c r="E138" s="273" t="s">
        <v>303</v>
      </c>
    </row>
    <row r="139" spans="1:5" ht="27">
      <c r="A139" s="247">
        <v>1</v>
      </c>
      <c r="B139" s="248" t="s">
        <v>690</v>
      </c>
      <c r="C139" s="247" t="s">
        <v>631</v>
      </c>
      <c r="D139" s="248" t="s">
        <v>691</v>
      </c>
      <c r="E139" s="250">
        <v>18160</v>
      </c>
    </row>
    <row r="140" spans="1:5" ht="13.5">
      <c r="A140" s="247"/>
      <c r="B140" s="248"/>
      <c r="C140" s="247"/>
      <c r="D140" s="248"/>
      <c r="E140" s="250"/>
    </row>
    <row r="141" spans="1:5" ht="13.5">
      <c r="A141" s="251"/>
      <c r="B141" s="252"/>
      <c r="C141" s="251"/>
      <c r="D141" s="248"/>
      <c r="E141" s="253">
        <f>SUM(E139:E139)</f>
        <v>18160</v>
      </c>
    </row>
    <row r="142" spans="1:5" ht="81">
      <c r="A142" s="247">
        <v>1</v>
      </c>
      <c r="B142" s="248" t="s">
        <v>692</v>
      </c>
      <c r="C142" s="247" t="s">
        <v>631</v>
      </c>
      <c r="D142" s="248" t="s">
        <v>667</v>
      </c>
      <c r="E142" s="250">
        <v>8455.55</v>
      </c>
    </row>
    <row r="143" spans="1:5" ht="81">
      <c r="A143" s="247">
        <v>2</v>
      </c>
      <c r="B143" s="248" t="s">
        <v>693</v>
      </c>
      <c r="C143" s="247" t="s">
        <v>631</v>
      </c>
      <c r="D143" s="248" t="s">
        <v>667</v>
      </c>
      <c r="E143" s="250">
        <v>33822.2</v>
      </c>
    </row>
    <row r="144" spans="1:5" ht="81">
      <c r="A144" s="247">
        <v>3</v>
      </c>
      <c r="B144" s="248" t="s">
        <v>694</v>
      </c>
      <c r="C144" s="247" t="s">
        <v>631</v>
      </c>
      <c r="D144" s="248" t="s">
        <v>667</v>
      </c>
      <c r="E144" s="250">
        <v>16911.1</v>
      </c>
    </row>
    <row r="145" spans="1:5" ht="81">
      <c r="A145" s="247">
        <v>4</v>
      </c>
      <c r="B145" s="248" t="s">
        <v>651</v>
      </c>
      <c r="C145" s="247" t="s">
        <v>631</v>
      </c>
      <c r="D145" s="248" t="s">
        <v>667</v>
      </c>
      <c r="E145" s="250">
        <v>8455.55</v>
      </c>
    </row>
    <row r="146" spans="1:5" ht="81">
      <c r="A146" s="247">
        <v>5</v>
      </c>
      <c r="B146" s="248" t="s">
        <v>695</v>
      </c>
      <c r="C146" s="247" t="s">
        <v>631</v>
      </c>
      <c r="D146" s="248" t="s">
        <v>667</v>
      </c>
      <c r="E146" s="250">
        <v>33822.2</v>
      </c>
    </row>
    <row r="147" spans="1:5" ht="81">
      <c r="A147" s="247">
        <v>6</v>
      </c>
      <c r="B147" s="248" t="s">
        <v>185</v>
      </c>
      <c r="C147" s="247" t="s">
        <v>631</v>
      </c>
      <c r="D147" s="248" t="s">
        <v>667</v>
      </c>
      <c r="E147" s="250">
        <v>8455.55</v>
      </c>
    </row>
    <row r="148" spans="1:5" ht="81">
      <c r="A148" s="247">
        <v>7</v>
      </c>
      <c r="B148" s="248" t="s">
        <v>115</v>
      </c>
      <c r="C148" s="247" t="s">
        <v>631</v>
      </c>
      <c r="D148" s="248" t="s">
        <v>667</v>
      </c>
      <c r="E148" s="250">
        <v>8455.55</v>
      </c>
    </row>
    <row r="149" spans="1:5" ht="81">
      <c r="A149" s="247">
        <v>8</v>
      </c>
      <c r="B149" s="248" t="s">
        <v>120</v>
      </c>
      <c r="C149" s="247" t="s">
        <v>631</v>
      </c>
      <c r="D149" s="248" t="s">
        <v>667</v>
      </c>
      <c r="E149" s="250">
        <v>8455.55</v>
      </c>
    </row>
    <row r="150" spans="1:5" ht="81">
      <c r="A150" s="247">
        <v>9</v>
      </c>
      <c r="B150" s="248" t="s">
        <v>663</v>
      </c>
      <c r="C150" s="247" t="s">
        <v>631</v>
      </c>
      <c r="D150" s="248" t="s">
        <v>667</v>
      </c>
      <c r="E150" s="250">
        <v>16911.1</v>
      </c>
    </row>
    <row r="151" spans="1:5" ht="81">
      <c r="A151" s="247">
        <v>10</v>
      </c>
      <c r="B151" s="248" t="s">
        <v>93</v>
      </c>
      <c r="C151" s="247" t="s">
        <v>631</v>
      </c>
      <c r="D151" s="248" t="s">
        <v>667</v>
      </c>
      <c r="E151" s="250">
        <v>33822.2</v>
      </c>
    </row>
    <row r="152" spans="1:5" ht="81">
      <c r="A152" s="247">
        <v>11</v>
      </c>
      <c r="B152" s="248" t="s">
        <v>696</v>
      </c>
      <c r="C152" s="247" t="s">
        <v>631</v>
      </c>
      <c r="D152" s="248" t="s">
        <v>667</v>
      </c>
      <c r="E152" s="250">
        <v>33822.2</v>
      </c>
    </row>
    <row r="153" spans="1:5" ht="13.5">
      <c r="A153" s="247"/>
      <c r="B153" s="252"/>
      <c r="C153" s="251"/>
      <c r="D153" s="248"/>
      <c r="E153" s="253">
        <f>SUM(E142:E152)</f>
        <v>211388.75</v>
      </c>
    </row>
    <row r="154" spans="1:5" ht="67.5">
      <c r="A154" s="247">
        <v>1</v>
      </c>
      <c r="B154" s="248" t="s">
        <v>697</v>
      </c>
      <c r="C154" s="247" t="s">
        <v>631</v>
      </c>
      <c r="D154" s="248" t="s">
        <v>698</v>
      </c>
      <c r="E154" s="250">
        <v>9792.82</v>
      </c>
    </row>
    <row r="155" spans="1:5" ht="13.5">
      <c r="A155" s="247"/>
      <c r="B155" s="248"/>
      <c r="C155" s="247"/>
      <c r="D155" s="248"/>
      <c r="E155" s="250"/>
    </row>
    <row r="156" spans="1:5" ht="13.5">
      <c r="A156" s="247"/>
      <c r="B156" s="252"/>
      <c r="C156" s="251"/>
      <c r="D156" s="248"/>
      <c r="E156" s="253">
        <f>SUM(E154:E155)</f>
        <v>9792.82</v>
      </c>
    </row>
    <row r="157" spans="1:5" ht="40.5">
      <c r="A157" s="247">
        <v>1</v>
      </c>
      <c r="B157" s="248" t="s">
        <v>130</v>
      </c>
      <c r="C157" s="247" t="s">
        <v>631</v>
      </c>
      <c r="D157" s="248" t="s">
        <v>687</v>
      </c>
      <c r="E157" s="250">
        <v>22149</v>
      </c>
    </row>
    <row r="158" spans="1:5" ht="40.5">
      <c r="A158" s="247">
        <v>2</v>
      </c>
      <c r="B158" s="248" t="s">
        <v>379</v>
      </c>
      <c r="C158" s="247" t="s">
        <v>631</v>
      </c>
      <c r="D158" s="248" t="s">
        <v>687</v>
      </c>
      <c r="E158" s="250">
        <v>307529</v>
      </c>
    </row>
    <row r="159" spans="1:5" ht="42.75">
      <c r="A159" s="247">
        <v>3</v>
      </c>
      <c r="B159" s="230" t="s">
        <v>699</v>
      </c>
      <c r="C159" s="279" t="s">
        <v>631</v>
      </c>
      <c r="D159" s="230" t="s">
        <v>700</v>
      </c>
      <c r="E159" s="280">
        <v>35683</v>
      </c>
    </row>
    <row r="160" spans="1:5" ht="81">
      <c r="A160" s="247">
        <v>4</v>
      </c>
      <c r="B160" s="230" t="s">
        <v>130</v>
      </c>
      <c r="C160" s="247" t="s">
        <v>631</v>
      </c>
      <c r="D160" s="248" t="s">
        <v>701</v>
      </c>
      <c r="E160" s="281">
        <v>217699</v>
      </c>
    </row>
    <row r="161" spans="1:5" ht="94.5">
      <c r="A161" s="247">
        <v>5</v>
      </c>
      <c r="B161" s="230" t="s">
        <v>160</v>
      </c>
      <c r="C161" s="247" t="s">
        <v>631</v>
      </c>
      <c r="D161" s="248" t="s">
        <v>702</v>
      </c>
      <c r="E161" s="281">
        <v>227578</v>
      </c>
    </row>
    <row r="162" spans="1:5" ht="40.5">
      <c r="A162" s="247">
        <v>6</v>
      </c>
      <c r="B162" s="230" t="s">
        <v>61</v>
      </c>
      <c r="C162" s="247" t="s">
        <v>631</v>
      </c>
      <c r="D162" s="248" t="s">
        <v>703</v>
      </c>
      <c r="E162" s="281">
        <v>22149</v>
      </c>
    </row>
    <row r="163" spans="1:5" ht="14.25">
      <c r="A163" s="247"/>
      <c r="B163" s="230"/>
      <c r="C163" s="279"/>
      <c r="D163" s="230"/>
      <c r="E163" s="281"/>
    </row>
    <row r="164" spans="1:5" ht="13.5">
      <c r="A164" s="247"/>
      <c r="B164" s="252"/>
      <c r="C164" s="251"/>
      <c r="D164" s="248"/>
      <c r="E164" s="253">
        <f>SUM(E157:E163)</f>
        <v>832787</v>
      </c>
    </row>
    <row r="165" spans="1:5" ht="13.5">
      <c r="A165" s="247"/>
      <c r="B165" s="252"/>
      <c r="C165" s="251"/>
      <c r="D165" s="248"/>
      <c r="E165" s="253"/>
    </row>
    <row r="166" spans="1:5" ht="40.5">
      <c r="A166" s="265"/>
      <c r="B166" s="252" t="s">
        <v>638</v>
      </c>
      <c r="C166" s="247"/>
      <c r="D166" s="248"/>
      <c r="E166" s="253">
        <f>E141+E153+E156+E164</f>
        <v>1072128.57</v>
      </c>
    </row>
    <row r="167" spans="1:5" ht="13.5">
      <c r="A167" s="274"/>
      <c r="B167" s="268"/>
      <c r="C167" s="274"/>
      <c r="D167" s="282"/>
      <c r="E167" s="283"/>
    </row>
    <row r="168" spans="1:5" ht="13.5">
      <c r="A168" s="274"/>
      <c r="B168" s="268"/>
      <c r="C168" s="274"/>
      <c r="D168" s="282"/>
      <c r="E168" s="283"/>
    </row>
    <row r="169" spans="1:5" ht="13.5">
      <c r="A169" s="276"/>
      <c r="B169" s="276"/>
      <c r="C169" s="276"/>
      <c r="D169" s="276"/>
      <c r="E169" s="277"/>
    </row>
    <row r="170" spans="1:5" ht="13.5">
      <c r="A170" s="276"/>
      <c r="B170" s="276"/>
      <c r="C170" s="276"/>
      <c r="D170" s="276"/>
      <c r="E170" s="278"/>
    </row>
    <row r="171" spans="1:5" ht="12.75">
      <c r="A171" s="284"/>
      <c r="B171" s="284"/>
      <c r="C171" s="285"/>
      <c r="D171" s="285" t="s">
        <v>623</v>
      </c>
      <c r="E171" s="284"/>
    </row>
    <row r="172" spans="1:5" ht="12.75">
      <c r="A172" s="399" t="s">
        <v>704</v>
      </c>
      <c r="B172" s="399"/>
      <c r="C172" s="399"/>
      <c r="D172" s="399"/>
      <c r="E172" s="399"/>
    </row>
    <row r="173" spans="1:5" ht="12.75">
      <c r="A173" s="400"/>
      <c r="B173" s="400"/>
      <c r="C173" s="400"/>
      <c r="D173" s="400"/>
      <c r="E173" s="400"/>
    </row>
    <row r="174" spans="1:5" ht="12.75">
      <c r="A174" s="286" t="s">
        <v>301</v>
      </c>
      <c r="B174" s="287"/>
      <c r="C174" s="286" t="s">
        <v>626</v>
      </c>
      <c r="D174" s="401" t="s">
        <v>25</v>
      </c>
      <c r="E174" s="287" t="s">
        <v>368</v>
      </c>
    </row>
    <row r="175" spans="1:5" ht="12.75">
      <c r="A175" s="288" t="s">
        <v>369</v>
      </c>
      <c r="B175" s="289" t="s">
        <v>302</v>
      </c>
      <c r="C175" s="289" t="s">
        <v>628</v>
      </c>
      <c r="D175" s="402"/>
      <c r="E175" s="290" t="s">
        <v>370</v>
      </c>
    </row>
    <row r="176" spans="1:5" ht="12.75">
      <c r="A176" s="291"/>
      <c r="B176" s="291"/>
      <c r="C176" s="291"/>
      <c r="D176" s="403"/>
      <c r="E176" s="293" t="s">
        <v>303</v>
      </c>
    </row>
    <row r="177" spans="1:5" ht="38.25">
      <c r="A177" s="294">
        <v>1</v>
      </c>
      <c r="B177" s="292" t="s">
        <v>160</v>
      </c>
      <c r="C177" s="294" t="s">
        <v>631</v>
      </c>
      <c r="D177" s="292" t="s">
        <v>705</v>
      </c>
      <c r="E177" s="295">
        <v>66443</v>
      </c>
    </row>
    <row r="178" spans="1:5" ht="25.5">
      <c r="A178" s="294">
        <v>2</v>
      </c>
      <c r="B178" s="292" t="s">
        <v>706</v>
      </c>
      <c r="C178" s="294" t="s">
        <v>631</v>
      </c>
      <c r="D178" s="292" t="s">
        <v>242</v>
      </c>
      <c r="E178" s="295">
        <v>262291.99</v>
      </c>
    </row>
    <row r="179" spans="1:5" ht="38.25">
      <c r="A179" s="294">
        <v>3</v>
      </c>
      <c r="B179" s="292" t="s">
        <v>177</v>
      </c>
      <c r="C179" s="294" t="s">
        <v>631</v>
      </c>
      <c r="D179" s="292" t="s">
        <v>707</v>
      </c>
      <c r="E179" s="295">
        <v>78732</v>
      </c>
    </row>
    <row r="180" spans="1:5" ht="25.5">
      <c r="A180" s="294">
        <v>4</v>
      </c>
      <c r="B180" s="292" t="s">
        <v>708</v>
      </c>
      <c r="C180" s="294" t="s">
        <v>631</v>
      </c>
      <c r="D180" s="292" t="s">
        <v>39</v>
      </c>
      <c r="E180" s="295">
        <v>285448</v>
      </c>
    </row>
    <row r="181" spans="1:5" ht="12.75">
      <c r="A181" s="294"/>
      <c r="B181" s="296"/>
      <c r="C181" s="297"/>
      <c r="D181" s="292"/>
      <c r="E181" s="298">
        <f>SUM(E177:E180)</f>
        <v>692914.99</v>
      </c>
    </row>
    <row r="182" spans="1:5" ht="38.25">
      <c r="A182" s="294">
        <v>1</v>
      </c>
      <c r="B182" s="292" t="s">
        <v>33</v>
      </c>
      <c r="C182" s="294" t="s">
        <v>631</v>
      </c>
      <c r="D182" s="292" t="s">
        <v>709</v>
      </c>
      <c r="E182" s="295">
        <v>9844.74</v>
      </c>
    </row>
    <row r="183" spans="1:5" ht="25.5">
      <c r="A183" s="294">
        <v>2</v>
      </c>
      <c r="B183" s="292" t="s">
        <v>64</v>
      </c>
      <c r="C183" s="294" t="s">
        <v>631</v>
      </c>
      <c r="D183" s="292" t="s">
        <v>710</v>
      </c>
      <c r="E183" s="295">
        <v>29864.86</v>
      </c>
    </row>
    <row r="184" spans="1:5" ht="38.25">
      <c r="A184" s="294">
        <v>3</v>
      </c>
      <c r="B184" s="292" t="s">
        <v>40</v>
      </c>
      <c r="C184" s="294" t="s">
        <v>631</v>
      </c>
      <c r="D184" s="292" t="s">
        <v>711</v>
      </c>
      <c r="E184" s="295">
        <v>21342.78</v>
      </c>
    </row>
    <row r="185" spans="1:5" ht="38.25">
      <c r="A185" s="294">
        <v>4</v>
      </c>
      <c r="B185" s="292" t="s">
        <v>712</v>
      </c>
      <c r="C185" s="294" t="s">
        <v>631</v>
      </c>
      <c r="D185" s="292" t="s">
        <v>713</v>
      </c>
      <c r="E185" s="295">
        <v>12041.3</v>
      </c>
    </row>
    <row r="186" spans="1:5" ht="12.75">
      <c r="A186" s="294"/>
      <c r="B186" s="296"/>
      <c r="C186" s="297"/>
      <c r="D186" s="292"/>
      <c r="E186" s="298">
        <f>SUM(E182:E185)</f>
        <v>73093.68</v>
      </c>
    </row>
    <row r="187" spans="1:5" ht="25.5">
      <c r="A187" s="294">
        <v>1</v>
      </c>
      <c r="B187" s="299" t="s">
        <v>46</v>
      </c>
      <c r="C187" s="300" t="s">
        <v>631</v>
      </c>
      <c r="D187" s="299" t="s">
        <v>714</v>
      </c>
      <c r="E187" s="301">
        <v>113612.76</v>
      </c>
    </row>
    <row r="188" spans="1:5" ht="12.75">
      <c r="A188" s="294"/>
      <c r="B188" s="296"/>
      <c r="C188" s="297"/>
      <c r="D188" s="292"/>
      <c r="E188" s="298">
        <f>SUM(E187)</f>
        <v>113612.76</v>
      </c>
    </row>
    <row r="189" spans="1:5" ht="38.25">
      <c r="A189" s="302"/>
      <c r="B189" s="296" t="s">
        <v>638</v>
      </c>
      <c r="C189" s="294"/>
      <c r="D189" s="292"/>
      <c r="E189" s="298">
        <f>E181+E186+E188</f>
        <v>879621.4299999999</v>
      </c>
    </row>
    <row r="191" spans="1:5" ht="13.5">
      <c r="A191" s="276"/>
      <c r="B191" s="276"/>
      <c r="C191" s="276"/>
      <c r="D191" s="276"/>
      <c r="E191" s="278"/>
    </row>
    <row r="192" spans="1:5" ht="13.5">
      <c r="A192" s="266"/>
      <c r="B192" s="266"/>
      <c r="C192" s="267"/>
      <c r="D192" s="267" t="s">
        <v>623</v>
      </c>
      <c r="E192" s="266"/>
    </row>
    <row r="193" spans="1:5" ht="12.75">
      <c r="A193" s="389" t="s">
        <v>715</v>
      </c>
      <c r="B193" s="389"/>
      <c r="C193" s="389"/>
      <c r="D193" s="389"/>
      <c r="E193" s="389"/>
    </row>
    <row r="194" spans="1:5" ht="12.75">
      <c r="A194" s="390"/>
      <c r="B194" s="390"/>
      <c r="C194" s="390"/>
      <c r="D194" s="390"/>
      <c r="E194" s="390"/>
    </row>
    <row r="195" spans="1:5" ht="13.5">
      <c r="A195" s="269" t="s">
        <v>301</v>
      </c>
      <c r="B195" s="270"/>
      <c r="C195" s="269" t="s">
        <v>626</v>
      </c>
      <c r="D195" s="391" t="s">
        <v>25</v>
      </c>
      <c r="E195" s="270" t="s">
        <v>368</v>
      </c>
    </row>
    <row r="196" spans="1:5" ht="13.5">
      <c r="A196" s="271" t="s">
        <v>369</v>
      </c>
      <c r="B196" s="272" t="s">
        <v>302</v>
      </c>
      <c r="C196" s="272" t="s">
        <v>628</v>
      </c>
      <c r="D196" s="392"/>
      <c r="E196" s="242" t="s">
        <v>370</v>
      </c>
    </row>
    <row r="197" spans="1:5" ht="13.5">
      <c r="A197" s="244"/>
      <c r="B197" s="244"/>
      <c r="C197" s="244"/>
      <c r="D197" s="393"/>
      <c r="E197" s="273" t="s">
        <v>303</v>
      </c>
    </row>
    <row r="198" spans="1:5" ht="54">
      <c r="A198" s="247">
        <v>1</v>
      </c>
      <c r="B198" s="248" t="s">
        <v>716</v>
      </c>
      <c r="C198" s="247" t="s">
        <v>631</v>
      </c>
      <c r="D198" s="248" t="s">
        <v>717</v>
      </c>
      <c r="E198" s="250">
        <v>300</v>
      </c>
    </row>
    <row r="199" spans="1:5" ht="81">
      <c r="A199" s="247">
        <v>2</v>
      </c>
      <c r="B199" s="248" t="s">
        <v>718</v>
      </c>
      <c r="C199" s="247" t="s">
        <v>631</v>
      </c>
      <c r="D199" s="248" t="s">
        <v>717</v>
      </c>
      <c r="E199" s="250">
        <v>700</v>
      </c>
    </row>
    <row r="200" spans="1:5" ht="13.5">
      <c r="A200" s="247"/>
      <c r="B200" s="248"/>
      <c r="C200" s="247"/>
      <c r="D200" s="248"/>
      <c r="E200" s="250"/>
    </row>
    <row r="201" spans="1:5" ht="13.5">
      <c r="A201" s="247"/>
      <c r="B201" s="252"/>
      <c r="C201" s="251"/>
      <c r="D201" s="248"/>
      <c r="E201" s="253">
        <f>SUM(E198:E200)</f>
        <v>1000</v>
      </c>
    </row>
    <row r="202" spans="1:5" ht="27">
      <c r="A202" s="247">
        <v>1</v>
      </c>
      <c r="B202" s="248" t="s">
        <v>60</v>
      </c>
      <c r="C202" s="247" t="s">
        <v>631</v>
      </c>
      <c r="D202" s="248" t="s">
        <v>719</v>
      </c>
      <c r="E202" s="250">
        <v>14247</v>
      </c>
    </row>
    <row r="203" spans="1:5" ht="13.5">
      <c r="A203" s="247"/>
      <c r="B203" s="252"/>
      <c r="C203" s="251"/>
      <c r="D203" s="248"/>
      <c r="E203" s="253">
        <f>SUM(E202:E202)</f>
        <v>14247</v>
      </c>
    </row>
    <row r="204" spans="1:5" ht="54">
      <c r="A204" s="247">
        <v>1</v>
      </c>
      <c r="B204" s="248" t="s">
        <v>125</v>
      </c>
      <c r="C204" s="247" t="s">
        <v>631</v>
      </c>
      <c r="D204" s="248" t="s">
        <v>720</v>
      </c>
      <c r="E204" s="250">
        <v>27731.4</v>
      </c>
    </row>
    <row r="205" spans="1:5" ht="13.5">
      <c r="A205" s="247"/>
      <c r="B205" s="252"/>
      <c r="C205" s="251"/>
      <c r="D205" s="248"/>
      <c r="E205" s="253">
        <f>SUM(E204:E204)</f>
        <v>27731.4</v>
      </c>
    </row>
    <row r="206" spans="1:5" ht="54">
      <c r="A206" s="247">
        <v>1</v>
      </c>
      <c r="B206" s="248" t="s">
        <v>130</v>
      </c>
      <c r="C206" s="247" t="s">
        <v>631</v>
      </c>
      <c r="D206" s="248" t="s">
        <v>721</v>
      </c>
      <c r="E206" s="250">
        <v>19666.06</v>
      </c>
    </row>
    <row r="207" spans="1:5" ht="13.5">
      <c r="A207" s="247"/>
      <c r="B207" s="252"/>
      <c r="C207" s="251"/>
      <c r="D207" s="248"/>
      <c r="E207" s="253">
        <f>SUM(E206:E206)</f>
        <v>19666.06</v>
      </c>
    </row>
    <row r="208" spans="1:5" ht="54">
      <c r="A208" s="247">
        <v>1</v>
      </c>
      <c r="B208" s="248" t="s">
        <v>40</v>
      </c>
      <c r="C208" s="247" t="s">
        <v>631</v>
      </c>
      <c r="D208" s="248" t="s">
        <v>722</v>
      </c>
      <c r="E208" s="250">
        <v>43778</v>
      </c>
    </row>
    <row r="209" spans="1:5" ht="13.5">
      <c r="A209" s="247"/>
      <c r="B209" s="252"/>
      <c r="C209" s="251"/>
      <c r="D209" s="248"/>
      <c r="E209" s="253">
        <f>SUM(E208:E208)</f>
        <v>43778</v>
      </c>
    </row>
    <row r="210" spans="1:5" ht="94.5">
      <c r="A210" s="247">
        <v>1</v>
      </c>
      <c r="B210" s="248" t="s">
        <v>102</v>
      </c>
      <c r="C210" s="247" t="s">
        <v>631</v>
      </c>
      <c r="D210" s="248" t="s">
        <v>723</v>
      </c>
      <c r="E210" s="250">
        <v>45752</v>
      </c>
    </row>
    <row r="211" spans="1:5" ht="94.5">
      <c r="A211" s="247">
        <v>2</v>
      </c>
      <c r="B211" s="248" t="s">
        <v>90</v>
      </c>
      <c r="C211" s="247" t="s">
        <v>631</v>
      </c>
      <c r="D211" s="248" t="s">
        <v>723</v>
      </c>
      <c r="E211" s="250">
        <v>35391</v>
      </c>
    </row>
    <row r="212" spans="1:5" ht="94.5">
      <c r="A212" s="247">
        <v>3</v>
      </c>
      <c r="B212" s="248" t="s">
        <v>89</v>
      </c>
      <c r="C212" s="247" t="s">
        <v>631</v>
      </c>
      <c r="D212" s="248" t="s">
        <v>723</v>
      </c>
      <c r="E212" s="250">
        <v>36699</v>
      </c>
    </row>
    <row r="213" spans="1:5" ht="94.5">
      <c r="A213" s="247">
        <v>4</v>
      </c>
      <c r="B213" s="248" t="s">
        <v>253</v>
      </c>
      <c r="C213" s="247" t="s">
        <v>631</v>
      </c>
      <c r="D213" s="248" t="s">
        <v>723</v>
      </c>
      <c r="E213" s="250">
        <v>45752</v>
      </c>
    </row>
    <row r="214" spans="1:5" ht="94.5">
      <c r="A214" s="247">
        <v>5</v>
      </c>
      <c r="B214" s="248" t="s">
        <v>139</v>
      </c>
      <c r="C214" s="247" t="s">
        <v>631</v>
      </c>
      <c r="D214" s="248" t="s">
        <v>723</v>
      </c>
      <c r="E214" s="250">
        <v>35391</v>
      </c>
    </row>
    <row r="215" spans="1:5" ht="94.5">
      <c r="A215" s="247">
        <v>6</v>
      </c>
      <c r="B215" s="248" t="s">
        <v>724</v>
      </c>
      <c r="C215" s="247" t="s">
        <v>631</v>
      </c>
      <c r="D215" s="248" t="s">
        <v>723</v>
      </c>
      <c r="E215" s="250">
        <v>31484</v>
      </c>
    </row>
    <row r="216" spans="1:5" ht="13.5">
      <c r="A216" s="247"/>
      <c r="B216" s="248"/>
      <c r="C216" s="247"/>
      <c r="D216" s="248"/>
      <c r="E216" s="250"/>
    </row>
    <row r="217" spans="1:5" ht="13.5">
      <c r="A217" s="247"/>
      <c r="B217" s="252"/>
      <c r="C217" s="251"/>
      <c r="D217" s="248"/>
      <c r="E217" s="253">
        <f>SUM(E210:E216)</f>
        <v>230469</v>
      </c>
    </row>
    <row r="218" spans="1:5" ht="40.5">
      <c r="A218" s="247">
        <v>1</v>
      </c>
      <c r="B218" s="248" t="s">
        <v>225</v>
      </c>
      <c r="C218" s="247" t="s">
        <v>631</v>
      </c>
      <c r="D218" s="248" t="s">
        <v>725</v>
      </c>
      <c r="E218" s="250">
        <v>19297</v>
      </c>
    </row>
    <row r="219" spans="1:5" ht="13.5">
      <c r="A219" s="247"/>
      <c r="B219" s="252"/>
      <c r="C219" s="251"/>
      <c r="D219" s="248"/>
      <c r="E219" s="253">
        <f>SUM(E218)</f>
        <v>19297</v>
      </c>
    </row>
    <row r="220" spans="1:5" ht="54">
      <c r="A220" s="247">
        <v>1</v>
      </c>
      <c r="B220" s="248" t="s">
        <v>726</v>
      </c>
      <c r="C220" s="247" t="s">
        <v>631</v>
      </c>
      <c r="D220" s="248" t="s">
        <v>727</v>
      </c>
      <c r="E220" s="250">
        <v>48400</v>
      </c>
    </row>
    <row r="221" spans="1:5" ht="13.5">
      <c r="A221" s="247"/>
      <c r="B221" s="252"/>
      <c r="C221" s="251"/>
      <c r="D221" s="248"/>
      <c r="E221" s="253"/>
    </row>
    <row r="222" spans="1:5" ht="13.5">
      <c r="A222" s="247"/>
      <c r="B222" s="252"/>
      <c r="C222" s="251"/>
      <c r="D222" s="248"/>
      <c r="E222" s="253">
        <f>SUM(E220:E221)</f>
        <v>48400</v>
      </c>
    </row>
    <row r="223" spans="1:5" ht="40.5">
      <c r="A223" s="265"/>
      <c r="B223" s="252" t="s">
        <v>638</v>
      </c>
      <c r="C223" s="247"/>
      <c r="D223" s="248"/>
      <c r="E223" s="253">
        <f>E201+E203+E205+E207+E209+E217+E219+E222</f>
        <v>404588.46</v>
      </c>
    </row>
    <row r="226" spans="1:5" ht="13.5">
      <c r="A226" s="236"/>
      <c r="B226" s="236"/>
      <c r="C226" s="237"/>
      <c r="D226" s="237" t="s">
        <v>623</v>
      </c>
      <c r="E226" s="236"/>
    </row>
    <row r="227" spans="1:5" ht="12.75">
      <c r="A227" s="394" t="s">
        <v>728</v>
      </c>
      <c r="B227" s="394"/>
      <c r="C227" s="394"/>
      <c r="D227" s="394"/>
      <c r="E227" s="394"/>
    </row>
    <row r="228" spans="1:5" ht="12.75">
      <c r="A228" s="395"/>
      <c r="B228" s="395"/>
      <c r="C228" s="395"/>
      <c r="D228" s="395"/>
      <c r="E228" s="395"/>
    </row>
    <row r="229" spans="1:5" ht="13.5">
      <c r="A229" s="238" t="s">
        <v>301</v>
      </c>
      <c r="B229" s="239"/>
      <c r="C229" s="238" t="s">
        <v>626</v>
      </c>
      <c r="D229" s="396" t="s">
        <v>25</v>
      </c>
      <c r="E229" s="239" t="s">
        <v>368</v>
      </c>
    </row>
    <row r="230" spans="1:5" ht="13.5">
      <c r="A230" s="240" t="s">
        <v>369</v>
      </c>
      <c r="B230" s="241" t="s">
        <v>302</v>
      </c>
      <c r="C230" s="241" t="s">
        <v>628</v>
      </c>
      <c r="D230" s="397"/>
      <c r="E230" s="242" t="s">
        <v>370</v>
      </c>
    </row>
    <row r="231" spans="1:5" ht="13.5">
      <c r="A231" s="243"/>
      <c r="B231" s="244"/>
      <c r="C231" s="243"/>
      <c r="D231" s="398"/>
      <c r="E231" s="246" t="s">
        <v>303</v>
      </c>
    </row>
    <row r="232" spans="1:5" ht="27">
      <c r="A232" s="247">
        <v>1</v>
      </c>
      <c r="B232" s="248" t="s">
        <v>162</v>
      </c>
      <c r="C232" s="249" t="s">
        <v>631</v>
      </c>
      <c r="D232" s="245" t="s">
        <v>729</v>
      </c>
      <c r="E232" s="250">
        <v>2198.58</v>
      </c>
    </row>
    <row r="233" spans="1:5" ht="13.5">
      <c r="A233" s="251"/>
      <c r="B233" s="303"/>
      <c r="C233" s="304"/>
      <c r="D233" s="245"/>
      <c r="E233" s="253">
        <f>SUM(E232:E232)</f>
        <v>2198.58</v>
      </c>
    </row>
    <row r="234" spans="1:5" ht="27">
      <c r="A234" s="247">
        <v>1</v>
      </c>
      <c r="B234" s="248" t="s">
        <v>730</v>
      </c>
      <c r="C234" s="247" t="s">
        <v>631</v>
      </c>
      <c r="D234" s="248" t="s">
        <v>731</v>
      </c>
      <c r="E234" s="250">
        <v>200</v>
      </c>
    </row>
    <row r="235" spans="1:5" ht="13.5">
      <c r="A235" s="247"/>
      <c r="B235" s="252"/>
      <c r="C235" s="251"/>
      <c r="D235" s="248"/>
      <c r="E235" s="253">
        <f>SUM(E234:E234)</f>
        <v>200</v>
      </c>
    </row>
    <row r="236" spans="1:5" ht="67.5">
      <c r="A236" s="247">
        <v>1</v>
      </c>
      <c r="B236" s="248" t="s">
        <v>61</v>
      </c>
      <c r="C236" s="247" t="s">
        <v>631</v>
      </c>
      <c r="D236" s="248" t="s">
        <v>732</v>
      </c>
      <c r="E236" s="250">
        <v>166098</v>
      </c>
    </row>
    <row r="237" spans="1:5" ht="67.5">
      <c r="A237" s="247">
        <v>2</v>
      </c>
      <c r="B237" s="248" t="s">
        <v>205</v>
      </c>
      <c r="C237" s="247" t="s">
        <v>631</v>
      </c>
      <c r="D237" s="248" t="s">
        <v>733</v>
      </c>
      <c r="E237" s="250">
        <v>185443</v>
      </c>
    </row>
    <row r="238" spans="1:5" ht="67.5">
      <c r="A238" s="247">
        <v>3</v>
      </c>
      <c r="B238" s="248" t="s">
        <v>130</v>
      </c>
      <c r="C238" s="247" t="s">
        <v>631</v>
      </c>
      <c r="D238" s="248" t="s">
        <v>734</v>
      </c>
      <c r="E238" s="250">
        <v>202323</v>
      </c>
    </row>
    <row r="239" spans="1:5" ht="57">
      <c r="A239" s="247">
        <v>4</v>
      </c>
      <c r="B239" s="219" t="s">
        <v>149</v>
      </c>
      <c r="C239" s="279" t="s">
        <v>631</v>
      </c>
      <c r="D239" s="221" t="s">
        <v>735</v>
      </c>
      <c r="E239" s="222">
        <v>59945</v>
      </c>
    </row>
    <row r="240" spans="1:5" ht="42.75">
      <c r="A240" s="247">
        <v>5</v>
      </c>
      <c r="B240" s="248" t="s">
        <v>61</v>
      </c>
      <c r="C240" s="279" t="s">
        <v>631</v>
      </c>
      <c r="D240" s="221" t="s">
        <v>736</v>
      </c>
      <c r="E240" s="222">
        <v>19983</v>
      </c>
    </row>
    <row r="241" spans="1:5" ht="42.75">
      <c r="A241" s="247">
        <v>6</v>
      </c>
      <c r="B241" s="248" t="s">
        <v>149</v>
      </c>
      <c r="C241" s="279" t="s">
        <v>631</v>
      </c>
      <c r="D241" s="231" t="s">
        <v>737</v>
      </c>
      <c r="E241" s="232">
        <v>51000</v>
      </c>
    </row>
    <row r="242" spans="1:5" ht="14.25">
      <c r="A242" s="247"/>
      <c r="B242" s="248"/>
      <c r="C242" s="279"/>
      <c r="D242" s="231"/>
      <c r="E242" s="232"/>
    </row>
    <row r="243" spans="1:5" ht="13.5">
      <c r="A243" s="247"/>
      <c r="B243" s="252"/>
      <c r="C243" s="251"/>
      <c r="D243" s="248"/>
      <c r="E243" s="253">
        <f>SUM(E236:E241)</f>
        <v>684792</v>
      </c>
    </row>
    <row r="244" spans="1:5" ht="13.5">
      <c r="A244" s="247">
        <v>1</v>
      </c>
      <c r="B244" s="248" t="s">
        <v>181</v>
      </c>
      <c r="C244" s="247" t="s">
        <v>631</v>
      </c>
      <c r="D244" s="248" t="s">
        <v>738</v>
      </c>
      <c r="E244" s="250">
        <v>7364.4</v>
      </c>
    </row>
    <row r="245" spans="1:5" ht="13.5">
      <c r="A245" s="247">
        <v>2</v>
      </c>
      <c r="B245" s="248" t="s">
        <v>166</v>
      </c>
      <c r="C245" s="247" t="s">
        <v>631</v>
      </c>
      <c r="D245" s="248" t="s">
        <v>738</v>
      </c>
      <c r="E245" s="250">
        <v>7364.4</v>
      </c>
    </row>
    <row r="246" spans="1:5" ht="13.5">
      <c r="A246" s="247">
        <v>3</v>
      </c>
      <c r="B246" s="248" t="s">
        <v>166</v>
      </c>
      <c r="C246" s="247" t="s">
        <v>631</v>
      </c>
      <c r="D246" s="248" t="s">
        <v>739</v>
      </c>
      <c r="E246" s="250">
        <v>5154.24</v>
      </c>
    </row>
    <row r="247" spans="1:5" ht="13.5">
      <c r="A247" s="247"/>
      <c r="B247" s="252"/>
      <c r="C247" s="251"/>
      <c r="D247" s="248"/>
      <c r="E247" s="253">
        <f>SUM(E244:E246)</f>
        <v>19883.04</v>
      </c>
    </row>
    <row r="248" spans="1:5" ht="13.5">
      <c r="A248" s="247">
        <v>1</v>
      </c>
      <c r="B248" s="248" t="s">
        <v>162</v>
      </c>
      <c r="C248" s="247" t="s">
        <v>631</v>
      </c>
      <c r="D248" s="248" t="s">
        <v>740</v>
      </c>
      <c r="E248" s="250">
        <v>2242</v>
      </c>
    </row>
    <row r="249" spans="1:5" ht="13.5">
      <c r="A249" s="247"/>
      <c r="B249" s="252"/>
      <c r="C249" s="251"/>
      <c r="D249" s="248"/>
      <c r="E249" s="253">
        <f>SUM(E248:E248)</f>
        <v>2242</v>
      </c>
    </row>
    <row r="250" spans="1:5" ht="14.25">
      <c r="A250" s="224">
        <v>1</v>
      </c>
      <c r="B250" s="223" t="s">
        <v>147</v>
      </c>
      <c r="C250" s="279" t="s">
        <v>631</v>
      </c>
      <c r="D250" s="224" t="s">
        <v>741</v>
      </c>
      <c r="E250" s="222">
        <v>30000</v>
      </c>
    </row>
    <row r="251" spans="1:5" ht="13.5">
      <c r="A251" s="247"/>
      <c r="B251" s="252"/>
      <c r="C251" s="251"/>
      <c r="D251" s="248"/>
      <c r="E251" s="253">
        <f>SUM(E250)</f>
        <v>30000</v>
      </c>
    </row>
    <row r="252" spans="1:5" ht="40.5">
      <c r="A252" s="265"/>
      <c r="B252" s="252" t="s">
        <v>638</v>
      </c>
      <c r="C252" s="247"/>
      <c r="D252" s="248"/>
      <c r="E252" s="253">
        <f>E233+E235+E243+E247+E249+E251</f>
        <v>739315.62</v>
      </c>
    </row>
    <row r="253" spans="1:5" ht="13.5">
      <c r="A253" s="274"/>
      <c r="B253" s="268"/>
      <c r="C253" s="274"/>
      <c r="D253" s="282"/>
      <c r="E253" s="283"/>
    </row>
    <row r="254" spans="1:5" ht="13.5">
      <c r="A254" s="305"/>
      <c r="B254" s="305"/>
      <c r="C254" s="305"/>
      <c r="D254" s="305"/>
      <c r="E254" s="306"/>
    </row>
    <row r="255" spans="1:5" ht="13.5">
      <c r="A255" s="236"/>
      <c r="B255" s="236"/>
      <c r="C255" s="237"/>
      <c r="D255" s="237" t="s">
        <v>623</v>
      </c>
      <c r="E255" s="236"/>
    </row>
    <row r="256" spans="1:5" ht="12.75">
      <c r="A256" s="394" t="s">
        <v>715</v>
      </c>
      <c r="B256" s="394"/>
      <c r="C256" s="394"/>
      <c r="D256" s="394"/>
      <c r="E256" s="394"/>
    </row>
    <row r="257" spans="1:5" ht="12.75">
      <c r="A257" s="395"/>
      <c r="B257" s="395"/>
      <c r="C257" s="395"/>
      <c r="D257" s="395"/>
      <c r="E257" s="395"/>
    </row>
    <row r="258" spans="1:5" ht="13.5">
      <c r="A258" s="238" t="s">
        <v>301</v>
      </c>
      <c r="B258" s="239"/>
      <c r="C258" s="238" t="s">
        <v>626</v>
      </c>
      <c r="D258" s="396" t="s">
        <v>25</v>
      </c>
      <c r="E258" s="239" t="s">
        <v>368</v>
      </c>
    </row>
    <row r="259" spans="1:5" ht="13.5">
      <c r="A259" s="240" t="s">
        <v>369</v>
      </c>
      <c r="B259" s="241" t="s">
        <v>302</v>
      </c>
      <c r="C259" s="241" t="s">
        <v>628</v>
      </c>
      <c r="D259" s="397"/>
      <c r="E259" s="242" t="s">
        <v>370</v>
      </c>
    </row>
    <row r="260" spans="1:5" ht="13.5">
      <c r="A260" s="243"/>
      <c r="B260" s="244"/>
      <c r="C260" s="243"/>
      <c r="D260" s="398"/>
      <c r="E260" s="246" t="s">
        <v>303</v>
      </c>
    </row>
    <row r="261" spans="1:5" ht="40.5">
      <c r="A261" s="247">
        <v>1</v>
      </c>
      <c r="B261" s="248" t="s">
        <v>199</v>
      </c>
      <c r="C261" s="247" t="s">
        <v>631</v>
      </c>
      <c r="D261" s="248" t="s">
        <v>742</v>
      </c>
      <c r="E261" s="250">
        <v>819.09</v>
      </c>
    </row>
    <row r="262" spans="1:5" ht="27">
      <c r="A262" s="247"/>
      <c r="B262" s="252" t="s">
        <v>743</v>
      </c>
      <c r="C262" s="251"/>
      <c r="D262" s="248"/>
      <c r="E262" s="253">
        <f>SUM(E261:E261)</f>
        <v>819.09</v>
      </c>
    </row>
    <row r="263" spans="1:5" ht="40.5">
      <c r="A263" s="265"/>
      <c r="B263" s="252" t="s">
        <v>638</v>
      </c>
      <c r="C263" s="247"/>
      <c r="D263" s="248"/>
      <c r="E263" s="253">
        <v>819.09</v>
      </c>
    </row>
    <row r="266" spans="1:5" ht="13.5">
      <c r="A266" s="236"/>
      <c r="B266" s="236"/>
      <c r="C266" s="237"/>
      <c r="D266" s="237" t="s">
        <v>623</v>
      </c>
      <c r="E266" s="236"/>
    </row>
    <row r="267" spans="1:5" ht="12.75">
      <c r="A267" s="394" t="s">
        <v>744</v>
      </c>
      <c r="B267" s="394"/>
      <c r="C267" s="394"/>
      <c r="D267" s="394"/>
      <c r="E267" s="394"/>
    </row>
    <row r="268" spans="1:5" ht="12.75">
      <c r="A268" s="395"/>
      <c r="B268" s="395"/>
      <c r="C268" s="395"/>
      <c r="D268" s="395"/>
      <c r="E268" s="395"/>
    </row>
    <row r="269" spans="1:5" ht="13.5">
      <c r="A269" s="238" t="s">
        <v>301</v>
      </c>
      <c r="B269" s="239"/>
      <c r="C269" s="238" t="s">
        <v>626</v>
      </c>
      <c r="D269" s="396" t="s">
        <v>25</v>
      </c>
      <c r="E269" s="239" t="s">
        <v>368</v>
      </c>
    </row>
    <row r="270" spans="1:5" ht="13.5">
      <c r="A270" s="240" t="s">
        <v>369</v>
      </c>
      <c r="B270" s="241" t="s">
        <v>302</v>
      </c>
      <c r="C270" s="241" t="s">
        <v>628</v>
      </c>
      <c r="D270" s="397"/>
      <c r="E270" s="242" t="s">
        <v>370</v>
      </c>
    </row>
    <row r="271" spans="1:5" ht="13.5">
      <c r="A271" s="243"/>
      <c r="B271" s="244"/>
      <c r="C271" s="243"/>
      <c r="D271" s="398"/>
      <c r="E271" s="246" t="s">
        <v>303</v>
      </c>
    </row>
    <row r="272" spans="1:5" ht="27">
      <c r="A272" s="247">
        <v>1</v>
      </c>
      <c r="B272" s="248" t="s">
        <v>100</v>
      </c>
      <c r="C272" s="247" t="s">
        <v>631</v>
      </c>
      <c r="D272" s="248" t="s">
        <v>745</v>
      </c>
      <c r="E272" s="250">
        <v>20973.82</v>
      </c>
    </row>
    <row r="273" spans="1:5" ht="13.5">
      <c r="A273" s="247"/>
      <c r="B273" s="252"/>
      <c r="C273" s="251"/>
      <c r="D273" s="248"/>
      <c r="E273" s="253">
        <f>SUM(E272:E272)</f>
        <v>20973.82</v>
      </c>
    </row>
    <row r="274" spans="1:5" ht="67.5">
      <c r="A274" s="247">
        <v>1</v>
      </c>
      <c r="B274" s="248" t="s">
        <v>97</v>
      </c>
      <c r="C274" s="247" t="s">
        <v>631</v>
      </c>
      <c r="D274" s="248" t="s">
        <v>746</v>
      </c>
      <c r="E274" s="250">
        <v>33822.2</v>
      </c>
    </row>
    <row r="275" spans="1:5" ht="67.5">
      <c r="A275" s="247">
        <v>2</v>
      </c>
      <c r="B275" s="248" t="s">
        <v>747</v>
      </c>
      <c r="C275" s="247" t="s">
        <v>631</v>
      </c>
      <c r="D275" s="248" t="s">
        <v>746</v>
      </c>
      <c r="E275" s="250">
        <v>16911.1</v>
      </c>
    </row>
    <row r="276" spans="1:5" ht="67.5">
      <c r="A276" s="247">
        <v>3</v>
      </c>
      <c r="B276" s="248" t="s">
        <v>748</v>
      </c>
      <c r="C276" s="247" t="s">
        <v>631</v>
      </c>
      <c r="D276" s="248" t="s">
        <v>746</v>
      </c>
      <c r="E276" s="250">
        <v>42277.75</v>
      </c>
    </row>
    <row r="277" spans="1:5" ht="67.5">
      <c r="A277" s="247">
        <v>4</v>
      </c>
      <c r="B277" s="248" t="s">
        <v>749</v>
      </c>
      <c r="C277" s="247" t="s">
        <v>631</v>
      </c>
      <c r="D277" s="248" t="s">
        <v>746</v>
      </c>
      <c r="E277" s="250">
        <v>25366.65</v>
      </c>
    </row>
    <row r="278" spans="1:5" ht="67.5">
      <c r="A278" s="247">
        <v>5</v>
      </c>
      <c r="B278" s="248" t="s">
        <v>750</v>
      </c>
      <c r="C278" s="247" t="s">
        <v>631</v>
      </c>
      <c r="D278" s="248" t="s">
        <v>746</v>
      </c>
      <c r="E278" s="250">
        <v>42277.75</v>
      </c>
    </row>
    <row r="279" spans="1:5" ht="67.5">
      <c r="A279" s="247"/>
      <c r="B279" s="248" t="s">
        <v>751</v>
      </c>
      <c r="C279" s="247" t="s">
        <v>631</v>
      </c>
      <c r="D279" s="248" t="s">
        <v>746</v>
      </c>
      <c r="E279" s="250">
        <v>16911.1</v>
      </c>
    </row>
    <row r="280" spans="1:5" ht="67.5">
      <c r="A280" s="247"/>
      <c r="B280" s="248" t="s">
        <v>752</v>
      </c>
      <c r="C280" s="247" t="s">
        <v>631</v>
      </c>
      <c r="D280" s="248" t="s">
        <v>746</v>
      </c>
      <c r="E280" s="250">
        <v>33822.2</v>
      </c>
    </row>
    <row r="281" spans="1:5" ht="67.5">
      <c r="A281" s="247"/>
      <c r="B281" s="248" t="s">
        <v>753</v>
      </c>
      <c r="C281" s="247" t="s">
        <v>631</v>
      </c>
      <c r="D281" s="248" t="s">
        <v>746</v>
      </c>
      <c r="E281" s="250">
        <v>59188.85</v>
      </c>
    </row>
    <row r="282" spans="1:5" ht="67.5">
      <c r="A282" s="247"/>
      <c r="B282" s="248" t="s">
        <v>754</v>
      </c>
      <c r="C282" s="247" t="s">
        <v>631</v>
      </c>
      <c r="D282" s="248" t="s">
        <v>746</v>
      </c>
      <c r="E282" s="250">
        <v>8455.55</v>
      </c>
    </row>
    <row r="283" spans="1:5" ht="67.5">
      <c r="A283" s="247"/>
      <c r="B283" s="248" t="s">
        <v>755</v>
      </c>
      <c r="C283" s="247" t="s">
        <v>631</v>
      </c>
      <c r="D283" s="248" t="s">
        <v>746</v>
      </c>
      <c r="E283" s="250">
        <v>25366.65</v>
      </c>
    </row>
    <row r="284" spans="1:5" ht="67.5">
      <c r="A284" s="247"/>
      <c r="B284" s="248" t="s">
        <v>756</v>
      </c>
      <c r="C284" s="247" t="s">
        <v>631</v>
      </c>
      <c r="D284" s="248" t="s">
        <v>746</v>
      </c>
      <c r="E284" s="250">
        <v>25366.65</v>
      </c>
    </row>
    <row r="285" spans="1:5" ht="67.5">
      <c r="A285" s="247"/>
      <c r="B285" s="248" t="s">
        <v>757</v>
      </c>
      <c r="C285" s="247" t="s">
        <v>631</v>
      </c>
      <c r="D285" s="248" t="s">
        <v>746</v>
      </c>
      <c r="E285" s="250">
        <v>50733.3</v>
      </c>
    </row>
    <row r="286" spans="1:5" ht="67.5">
      <c r="A286" s="247"/>
      <c r="B286" s="248" t="s">
        <v>758</v>
      </c>
      <c r="C286" s="247" t="s">
        <v>631</v>
      </c>
      <c r="D286" s="248" t="s">
        <v>746</v>
      </c>
      <c r="E286" s="250">
        <v>33822.2</v>
      </c>
    </row>
    <row r="287" spans="1:5" ht="67.5">
      <c r="A287" s="247"/>
      <c r="B287" s="248" t="s">
        <v>759</v>
      </c>
      <c r="C287" s="247" t="s">
        <v>631</v>
      </c>
      <c r="D287" s="248" t="s">
        <v>746</v>
      </c>
      <c r="E287" s="250">
        <v>16911</v>
      </c>
    </row>
    <row r="288" spans="1:5" ht="67.5">
      <c r="A288" s="247"/>
      <c r="B288" s="248" t="s">
        <v>760</v>
      </c>
      <c r="C288" s="247" t="s">
        <v>631</v>
      </c>
      <c r="D288" s="248" t="s">
        <v>746</v>
      </c>
      <c r="E288" s="250">
        <v>42277.75</v>
      </c>
    </row>
    <row r="289" spans="1:5" ht="13.5">
      <c r="A289" s="247"/>
      <c r="B289" s="248"/>
      <c r="C289" s="247"/>
      <c r="D289" s="248"/>
      <c r="E289" s="250"/>
    </row>
    <row r="290" spans="1:5" ht="13.5">
      <c r="A290" s="247"/>
      <c r="B290" s="252"/>
      <c r="C290" s="251"/>
      <c r="D290" s="248"/>
      <c r="E290" s="253">
        <f>SUM(E274:E289)</f>
        <v>473510.7</v>
      </c>
    </row>
    <row r="291" spans="1:5" ht="94.5">
      <c r="A291" s="265">
        <v>1</v>
      </c>
      <c r="B291" s="248" t="s">
        <v>761</v>
      </c>
      <c r="C291" s="247" t="s">
        <v>631</v>
      </c>
      <c r="D291" s="248" t="s">
        <v>762</v>
      </c>
      <c r="E291" s="250">
        <v>288002</v>
      </c>
    </row>
    <row r="292" spans="1:5" ht="121.5">
      <c r="A292" s="247">
        <v>2</v>
      </c>
      <c r="B292" s="248" t="s">
        <v>763</v>
      </c>
      <c r="C292" s="247" t="s">
        <v>631</v>
      </c>
      <c r="D292" s="248" t="s">
        <v>762</v>
      </c>
      <c r="E292" s="250">
        <v>212050.04</v>
      </c>
    </row>
    <row r="293" spans="1:5" ht="13.5">
      <c r="A293" s="247"/>
      <c r="B293" s="248"/>
      <c r="C293" s="247"/>
      <c r="D293" s="248"/>
      <c r="E293" s="250"/>
    </row>
    <row r="294" spans="1:5" ht="13.5">
      <c r="A294" s="247"/>
      <c r="B294" s="252"/>
      <c r="C294" s="251"/>
      <c r="D294" s="248"/>
      <c r="E294" s="253">
        <f>SUM(E291:E293)</f>
        <v>500052.04000000004</v>
      </c>
    </row>
    <row r="295" spans="1:5" ht="40.5">
      <c r="A295" s="247">
        <v>1</v>
      </c>
      <c r="B295" s="248" t="s">
        <v>70</v>
      </c>
      <c r="C295" s="247" t="s">
        <v>631</v>
      </c>
      <c r="D295" s="248" t="s">
        <v>563</v>
      </c>
      <c r="E295" s="250">
        <v>66997</v>
      </c>
    </row>
    <row r="296" spans="1:5" ht="13.5">
      <c r="A296" s="247"/>
      <c r="B296" s="303"/>
      <c r="C296" s="251"/>
      <c r="D296" s="248"/>
      <c r="E296" s="253">
        <f>SUM(E295:E295)</f>
        <v>66997</v>
      </c>
    </row>
    <row r="297" spans="1:5" ht="13.5">
      <c r="A297" s="247">
        <v>1</v>
      </c>
      <c r="B297" s="248" t="s">
        <v>124</v>
      </c>
      <c r="C297" s="247" t="s">
        <v>631</v>
      </c>
      <c r="D297" s="248" t="s">
        <v>764</v>
      </c>
      <c r="E297" s="250">
        <v>300000</v>
      </c>
    </row>
    <row r="298" spans="1:5" ht="13.5">
      <c r="A298" s="247"/>
      <c r="B298" s="252"/>
      <c r="C298" s="251"/>
      <c r="D298" s="248"/>
      <c r="E298" s="253">
        <f>SUM(E297)</f>
        <v>300000</v>
      </c>
    </row>
    <row r="299" spans="1:5" ht="40.5">
      <c r="A299" s="265"/>
      <c r="B299" s="252" t="s">
        <v>638</v>
      </c>
      <c r="C299" s="247"/>
      <c r="D299" s="248"/>
      <c r="E299" s="253">
        <f>E273+E290+E294+E296+E298</f>
        <v>1361533.56</v>
      </c>
    </row>
    <row r="300" spans="1:5" ht="13.5">
      <c r="A300" s="274"/>
      <c r="B300" s="268"/>
      <c r="C300" s="274"/>
      <c r="D300" s="282"/>
      <c r="E300" s="283"/>
    </row>
    <row r="301" spans="1:5" ht="14.25">
      <c r="A301" s="274"/>
      <c r="B301" s="275"/>
      <c r="C301" s="275"/>
      <c r="D301" s="275"/>
      <c r="E301" s="275"/>
    </row>
    <row r="302" spans="1:5" ht="13.5">
      <c r="A302" s="266"/>
      <c r="B302" s="266"/>
      <c r="C302" s="267"/>
      <c r="D302" s="267" t="s">
        <v>623</v>
      </c>
      <c r="E302" s="266"/>
    </row>
    <row r="303" spans="1:5" ht="12.75">
      <c r="A303" s="389" t="s">
        <v>765</v>
      </c>
      <c r="B303" s="389"/>
      <c r="C303" s="389"/>
      <c r="D303" s="389"/>
      <c r="E303" s="389"/>
    </row>
    <row r="304" spans="1:5" ht="12.75">
      <c r="A304" s="390"/>
      <c r="B304" s="390"/>
      <c r="C304" s="390"/>
      <c r="D304" s="390"/>
      <c r="E304" s="390"/>
    </row>
    <row r="305" spans="1:5" ht="13.5">
      <c r="A305" s="269" t="s">
        <v>301</v>
      </c>
      <c r="B305" s="270"/>
      <c r="C305" s="269" t="s">
        <v>626</v>
      </c>
      <c r="D305" s="391" t="s">
        <v>25</v>
      </c>
      <c r="E305" s="270" t="s">
        <v>368</v>
      </c>
    </row>
    <row r="306" spans="1:5" ht="13.5">
      <c r="A306" s="271" t="s">
        <v>369</v>
      </c>
      <c r="B306" s="272" t="s">
        <v>302</v>
      </c>
      <c r="C306" s="272" t="s">
        <v>628</v>
      </c>
      <c r="D306" s="392"/>
      <c r="E306" s="242" t="s">
        <v>370</v>
      </c>
    </row>
    <row r="307" spans="1:5" ht="13.5">
      <c r="A307" s="244"/>
      <c r="B307" s="244"/>
      <c r="C307" s="244"/>
      <c r="D307" s="393"/>
      <c r="E307" s="273" t="s">
        <v>303</v>
      </c>
    </row>
    <row r="308" spans="1:5" ht="94.5">
      <c r="A308" s="247">
        <v>1</v>
      </c>
      <c r="B308" s="248" t="s">
        <v>143</v>
      </c>
      <c r="C308" s="247" t="s">
        <v>631</v>
      </c>
      <c r="D308" s="248" t="s">
        <v>766</v>
      </c>
      <c r="E308" s="250">
        <v>48016</v>
      </c>
    </row>
    <row r="309" spans="1:5" ht="94.5">
      <c r="A309" s="247">
        <v>2</v>
      </c>
      <c r="B309" s="248" t="s">
        <v>88</v>
      </c>
      <c r="C309" s="247" t="s">
        <v>631</v>
      </c>
      <c r="D309" s="248" t="s">
        <v>766</v>
      </c>
      <c r="E309" s="250">
        <v>70033</v>
      </c>
    </row>
    <row r="310" spans="1:5" ht="13.5">
      <c r="A310" s="247"/>
      <c r="B310" s="252"/>
      <c r="C310" s="251"/>
      <c r="D310" s="248"/>
      <c r="E310" s="253">
        <f>SUM(E308:E309)</f>
        <v>118049</v>
      </c>
    </row>
    <row r="311" spans="1:5" ht="27">
      <c r="A311" s="247">
        <v>1</v>
      </c>
      <c r="B311" s="248" t="s">
        <v>606</v>
      </c>
      <c r="C311" s="247" t="s">
        <v>631</v>
      </c>
      <c r="D311" s="248" t="s">
        <v>731</v>
      </c>
      <c r="E311" s="250">
        <v>100</v>
      </c>
    </row>
    <row r="312" spans="1:5" ht="13.5">
      <c r="A312" s="247"/>
      <c r="B312" s="303"/>
      <c r="C312" s="251"/>
      <c r="D312" s="248"/>
      <c r="E312" s="253">
        <f>SUM(E311:E311)</f>
        <v>100</v>
      </c>
    </row>
    <row r="313" spans="1:5" ht="40.5">
      <c r="A313" s="247">
        <v>1</v>
      </c>
      <c r="B313" s="248" t="s">
        <v>767</v>
      </c>
      <c r="C313" s="279" t="s">
        <v>631</v>
      </c>
      <c r="D313" s="248" t="s">
        <v>768</v>
      </c>
      <c r="E313" s="250">
        <v>25125.89</v>
      </c>
    </row>
    <row r="314" spans="1:5" ht="14.25">
      <c r="A314" s="247">
        <v>2</v>
      </c>
      <c r="B314" s="248" t="s">
        <v>769</v>
      </c>
      <c r="C314" s="279" t="s">
        <v>631</v>
      </c>
      <c r="D314" s="248" t="s">
        <v>770</v>
      </c>
      <c r="E314" s="250">
        <v>19247</v>
      </c>
    </row>
    <row r="315" spans="1:5" ht="54">
      <c r="A315" s="247">
        <v>3</v>
      </c>
      <c r="B315" s="248" t="s">
        <v>771</v>
      </c>
      <c r="C315" s="279" t="s">
        <v>631</v>
      </c>
      <c r="D315" s="248" t="s">
        <v>772</v>
      </c>
      <c r="E315" s="250">
        <v>22735</v>
      </c>
    </row>
    <row r="316" spans="1:5" ht="13.5">
      <c r="A316" s="247"/>
      <c r="B316" s="252"/>
      <c r="C316" s="251"/>
      <c r="D316" s="248"/>
      <c r="E316" s="253">
        <f>SUM(E313:E315)</f>
        <v>67107.89</v>
      </c>
    </row>
    <row r="317" spans="1:5" ht="40.5">
      <c r="A317" s="247">
        <v>1</v>
      </c>
      <c r="B317" s="248" t="s">
        <v>124</v>
      </c>
      <c r="C317" s="279" t="s">
        <v>631</v>
      </c>
      <c r="D317" s="248" t="s">
        <v>773</v>
      </c>
      <c r="E317" s="250">
        <v>31000</v>
      </c>
    </row>
    <row r="318" spans="1:5" ht="13.5">
      <c r="A318" s="247"/>
      <c r="B318" s="252"/>
      <c r="C318" s="251"/>
      <c r="D318" s="248"/>
      <c r="E318" s="253">
        <f>SUM(E317)</f>
        <v>31000</v>
      </c>
    </row>
    <row r="319" spans="1:5" ht="54">
      <c r="A319" s="258">
        <v>1</v>
      </c>
      <c r="B319" s="258" t="s">
        <v>774</v>
      </c>
      <c r="C319" s="256" t="s">
        <v>631</v>
      </c>
      <c r="D319" s="248" t="s">
        <v>775</v>
      </c>
      <c r="E319" s="257">
        <v>4000</v>
      </c>
    </row>
    <row r="320" spans="1:5" ht="54">
      <c r="A320" s="258">
        <v>2</v>
      </c>
      <c r="B320" s="258" t="s">
        <v>774</v>
      </c>
      <c r="C320" s="256" t="s">
        <v>631</v>
      </c>
      <c r="D320" s="248" t="s">
        <v>775</v>
      </c>
      <c r="E320" s="257">
        <v>16000</v>
      </c>
    </row>
    <row r="321" spans="1:5" ht="13.5">
      <c r="A321" s="258"/>
      <c r="B321" s="259"/>
      <c r="C321" s="307"/>
      <c r="D321" s="258"/>
      <c r="E321" s="260">
        <f>SUM(E319:E320)</f>
        <v>20000</v>
      </c>
    </row>
    <row r="322" spans="1:5" ht="67.5">
      <c r="A322" s="258">
        <v>1</v>
      </c>
      <c r="B322" s="248" t="s">
        <v>776</v>
      </c>
      <c r="C322" s="247" t="s">
        <v>631</v>
      </c>
      <c r="D322" s="248" t="s">
        <v>746</v>
      </c>
      <c r="E322" s="250">
        <v>42277.75</v>
      </c>
    </row>
    <row r="323" spans="1:5" ht="67.5">
      <c r="A323" s="258">
        <v>2</v>
      </c>
      <c r="B323" s="248" t="s">
        <v>777</v>
      </c>
      <c r="C323" s="247" t="s">
        <v>631</v>
      </c>
      <c r="D323" s="248" t="s">
        <v>746</v>
      </c>
      <c r="E323" s="250">
        <v>16911.1</v>
      </c>
    </row>
    <row r="324" spans="1:5" ht="67.5">
      <c r="A324" s="258">
        <v>3</v>
      </c>
      <c r="B324" s="248" t="s">
        <v>778</v>
      </c>
      <c r="C324" s="247" t="s">
        <v>631</v>
      </c>
      <c r="D324" s="248" t="s">
        <v>746</v>
      </c>
      <c r="E324" s="250">
        <v>25366.65</v>
      </c>
    </row>
    <row r="325" spans="1:5" ht="67.5">
      <c r="A325" s="258">
        <v>4</v>
      </c>
      <c r="B325" s="248" t="s">
        <v>779</v>
      </c>
      <c r="C325" s="247" t="s">
        <v>631</v>
      </c>
      <c r="D325" s="248" t="s">
        <v>746</v>
      </c>
      <c r="E325" s="250">
        <v>33822.2</v>
      </c>
    </row>
    <row r="326" spans="1:5" ht="67.5">
      <c r="A326" s="258">
        <v>5</v>
      </c>
      <c r="B326" s="248" t="s">
        <v>780</v>
      </c>
      <c r="C326" s="247" t="s">
        <v>631</v>
      </c>
      <c r="D326" s="248" t="s">
        <v>746</v>
      </c>
      <c r="E326" s="250">
        <v>59188.85</v>
      </c>
    </row>
    <row r="327" spans="1:5" ht="67.5">
      <c r="A327" s="258">
        <v>6</v>
      </c>
      <c r="B327" s="248" t="s">
        <v>781</v>
      </c>
      <c r="C327" s="247" t="s">
        <v>631</v>
      </c>
      <c r="D327" s="248" t="s">
        <v>746</v>
      </c>
      <c r="E327" s="250">
        <v>33822.2</v>
      </c>
    </row>
    <row r="328" spans="1:5" ht="67.5">
      <c r="A328" s="258">
        <v>7</v>
      </c>
      <c r="B328" s="248" t="s">
        <v>782</v>
      </c>
      <c r="C328" s="247" t="s">
        <v>631</v>
      </c>
      <c r="D328" s="248" t="s">
        <v>746</v>
      </c>
      <c r="E328" s="250">
        <v>33822.2</v>
      </c>
    </row>
    <row r="329" spans="1:5" ht="67.5">
      <c r="A329" s="258">
        <v>8</v>
      </c>
      <c r="B329" s="248" t="s">
        <v>115</v>
      </c>
      <c r="C329" s="247" t="s">
        <v>631</v>
      </c>
      <c r="D329" s="248" t="s">
        <v>746</v>
      </c>
      <c r="E329" s="250">
        <v>8455.55</v>
      </c>
    </row>
    <row r="330" spans="1:5" ht="67.5">
      <c r="A330" s="258">
        <v>9</v>
      </c>
      <c r="B330" s="248" t="s">
        <v>163</v>
      </c>
      <c r="C330" s="247" t="s">
        <v>631</v>
      </c>
      <c r="D330" s="248" t="s">
        <v>746</v>
      </c>
      <c r="E330" s="250">
        <v>8455.55</v>
      </c>
    </row>
    <row r="331" spans="1:5" ht="67.5">
      <c r="A331" s="258">
        <v>10</v>
      </c>
      <c r="B331" s="248" t="s">
        <v>783</v>
      </c>
      <c r="C331" s="247" t="s">
        <v>631</v>
      </c>
      <c r="D331" s="248" t="s">
        <v>746</v>
      </c>
      <c r="E331" s="250">
        <v>33822.2</v>
      </c>
    </row>
    <row r="332" spans="1:5" ht="67.5">
      <c r="A332" s="258">
        <v>11</v>
      </c>
      <c r="B332" s="248" t="s">
        <v>44</v>
      </c>
      <c r="C332" s="247" t="s">
        <v>631</v>
      </c>
      <c r="D332" s="248" t="s">
        <v>746</v>
      </c>
      <c r="E332" s="250">
        <v>8455.55</v>
      </c>
    </row>
    <row r="333" spans="1:5" ht="67.5">
      <c r="A333" s="258">
        <v>12</v>
      </c>
      <c r="B333" s="248" t="s">
        <v>685</v>
      </c>
      <c r="C333" s="247" t="s">
        <v>631</v>
      </c>
      <c r="D333" s="248" t="s">
        <v>746</v>
      </c>
      <c r="E333" s="250">
        <v>8455.55</v>
      </c>
    </row>
    <row r="334" spans="1:5" ht="67.5">
      <c r="A334" s="258">
        <v>13</v>
      </c>
      <c r="B334" s="248" t="s">
        <v>784</v>
      </c>
      <c r="C334" s="247" t="s">
        <v>631</v>
      </c>
      <c r="D334" s="248" t="s">
        <v>746</v>
      </c>
      <c r="E334" s="250">
        <v>16911.1</v>
      </c>
    </row>
    <row r="335" spans="1:5" ht="67.5">
      <c r="A335" s="258">
        <v>14</v>
      </c>
      <c r="B335" s="248" t="s">
        <v>785</v>
      </c>
      <c r="C335" s="247" t="s">
        <v>631</v>
      </c>
      <c r="D335" s="248" t="s">
        <v>746</v>
      </c>
      <c r="E335" s="250">
        <v>25366.65</v>
      </c>
    </row>
    <row r="336" spans="1:5" ht="67.5">
      <c r="A336" s="258">
        <v>15</v>
      </c>
      <c r="B336" s="255" t="s">
        <v>185</v>
      </c>
      <c r="C336" s="247" t="s">
        <v>631</v>
      </c>
      <c r="D336" s="248" t="s">
        <v>746</v>
      </c>
      <c r="E336" s="257">
        <v>8455.55</v>
      </c>
    </row>
    <row r="337" spans="1:5" ht="67.5">
      <c r="A337" s="258">
        <v>16</v>
      </c>
      <c r="B337" s="255" t="s">
        <v>786</v>
      </c>
      <c r="C337" s="247" t="s">
        <v>631</v>
      </c>
      <c r="D337" s="248" t="s">
        <v>746</v>
      </c>
      <c r="E337" s="257">
        <v>8455.55</v>
      </c>
    </row>
    <row r="338" spans="1:5" ht="67.5">
      <c r="A338" s="258">
        <v>17</v>
      </c>
      <c r="B338" s="255" t="s">
        <v>787</v>
      </c>
      <c r="C338" s="247" t="s">
        <v>631</v>
      </c>
      <c r="D338" s="248" t="s">
        <v>746</v>
      </c>
      <c r="E338" s="257">
        <v>33822.2</v>
      </c>
    </row>
    <row r="339" spans="1:5" ht="13.5">
      <c r="A339" s="258"/>
      <c r="B339" s="259"/>
      <c r="C339" s="307"/>
      <c r="D339" s="258"/>
      <c r="E339" s="260">
        <f>SUM(E322:E338)</f>
        <v>405866.39999999997</v>
      </c>
    </row>
    <row r="340" spans="1:5" ht="40.5">
      <c r="A340" s="265"/>
      <c r="B340" s="252" t="s">
        <v>638</v>
      </c>
      <c r="C340" s="247"/>
      <c r="D340" s="248"/>
      <c r="E340" s="253">
        <f>E310+E312+E316+E318+E321+E339</f>
        <v>642123.29</v>
      </c>
    </row>
    <row r="343" spans="1:6" ht="13.5">
      <c r="A343" s="266"/>
      <c r="B343" s="266"/>
      <c r="C343" s="266"/>
      <c r="D343" s="267"/>
      <c r="E343" s="267" t="s">
        <v>623</v>
      </c>
      <c r="F343" s="266"/>
    </row>
    <row r="344" spans="1:6" ht="12.75">
      <c r="A344" s="389" t="s">
        <v>788</v>
      </c>
      <c r="B344" s="389"/>
      <c r="C344" s="389"/>
      <c r="D344" s="389"/>
      <c r="E344" s="389"/>
      <c r="F344" s="389"/>
    </row>
    <row r="345" spans="1:6" ht="12.75">
      <c r="A345" s="390"/>
      <c r="B345" s="390"/>
      <c r="C345" s="390"/>
      <c r="D345" s="390"/>
      <c r="E345" s="390"/>
      <c r="F345" s="390"/>
    </row>
    <row r="346" spans="1:6" ht="13.5">
      <c r="A346" s="269" t="s">
        <v>301</v>
      </c>
      <c r="B346" s="270" t="s">
        <v>625</v>
      </c>
      <c r="C346" s="270"/>
      <c r="D346" s="269" t="s">
        <v>626</v>
      </c>
      <c r="E346" s="391" t="s">
        <v>25</v>
      </c>
      <c r="F346" s="270" t="s">
        <v>368</v>
      </c>
    </row>
    <row r="347" spans="1:6" ht="13.5">
      <c r="A347" s="271" t="s">
        <v>369</v>
      </c>
      <c r="B347" s="272" t="s">
        <v>627</v>
      </c>
      <c r="C347" s="272" t="s">
        <v>302</v>
      </c>
      <c r="D347" s="272" t="s">
        <v>628</v>
      </c>
      <c r="E347" s="392"/>
      <c r="F347" s="242" t="s">
        <v>370</v>
      </c>
    </row>
    <row r="348" spans="1:6" ht="13.5">
      <c r="A348" s="244"/>
      <c r="B348" s="242" t="s">
        <v>629</v>
      </c>
      <c r="C348" s="244"/>
      <c r="D348" s="244"/>
      <c r="E348" s="393"/>
      <c r="F348" s="273" t="s">
        <v>303</v>
      </c>
    </row>
    <row r="349" spans="1:6" ht="94.5">
      <c r="A349" s="247">
        <v>1</v>
      </c>
      <c r="B349" s="308" t="s">
        <v>789</v>
      </c>
      <c r="C349" s="248" t="s">
        <v>251</v>
      </c>
      <c r="D349" s="247" t="s">
        <v>631</v>
      </c>
      <c r="E349" s="248" t="s">
        <v>790</v>
      </c>
      <c r="F349" s="250">
        <v>92898</v>
      </c>
    </row>
    <row r="350" spans="1:6" ht="13.5">
      <c r="A350" s="247"/>
      <c r="B350" s="308"/>
      <c r="C350" s="252"/>
      <c r="D350" s="251"/>
      <c r="E350" s="248"/>
      <c r="F350" s="253">
        <f>SUM(F349:F349)</f>
        <v>92898</v>
      </c>
    </row>
    <row r="351" spans="1:6" ht="40.5">
      <c r="A351" s="247">
        <v>1</v>
      </c>
      <c r="B351" s="308" t="s">
        <v>789</v>
      </c>
      <c r="C351" s="248" t="s">
        <v>181</v>
      </c>
      <c r="D351" s="247" t="s">
        <v>631</v>
      </c>
      <c r="E351" s="248" t="s">
        <v>791</v>
      </c>
      <c r="F351" s="250">
        <v>2052.82</v>
      </c>
    </row>
    <row r="352" spans="1:6" ht="13.5">
      <c r="A352" s="247"/>
      <c r="B352" s="308"/>
      <c r="C352" s="303"/>
      <c r="D352" s="251"/>
      <c r="E352" s="248"/>
      <c r="F352" s="253">
        <f>SUM(F351:F351)</f>
        <v>2052.82</v>
      </c>
    </row>
    <row r="353" spans="1:6" ht="67.5">
      <c r="A353" s="247">
        <v>1</v>
      </c>
      <c r="B353" s="308" t="s">
        <v>789</v>
      </c>
      <c r="C353" s="248" t="s">
        <v>792</v>
      </c>
      <c r="D353" s="247" t="s">
        <v>631</v>
      </c>
      <c r="E353" s="248" t="s">
        <v>793</v>
      </c>
      <c r="F353" s="250">
        <v>19122.95</v>
      </c>
    </row>
    <row r="354" spans="1:6" ht="27">
      <c r="A354" s="247">
        <v>2</v>
      </c>
      <c r="B354" s="308" t="s">
        <v>789</v>
      </c>
      <c r="C354" s="248" t="s">
        <v>792</v>
      </c>
      <c r="D354" s="247" t="s">
        <v>631</v>
      </c>
      <c r="E354" s="248" t="s">
        <v>794</v>
      </c>
      <c r="F354" s="250">
        <v>523339.01</v>
      </c>
    </row>
    <row r="355" spans="1:6" ht="27">
      <c r="A355" s="247">
        <v>3</v>
      </c>
      <c r="B355" s="308" t="s">
        <v>789</v>
      </c>
      <c r="C355" s="248" t="s">
        <v>792</v>
      </c>
      <c r="D355" s="247" t="s">
        <v>631</v>
      </c>
      <c r="E355" s="248" t="s">
        <v>794</v>
      </c>
      <c r="F355" s="250">
        <v>363984.29</v>
      </c>
    </row>
    <row r="356" spans="1:6" ht="13.5">
      <c r="A356" s="247"/>
      <c r="B356" s="308"/>
      <c r="C356" s="252"/>
      <c r="D356" s="251"/>
      <c r="E356" s="248"/>
      <c r="F356" s="253">
        <f>SUM(F353:F355)</f>
        <v>906446.25</v>
      </c>
    </row>
    <row r="357" spans="1:6" ht="135">
      <c r="A357" s="247">
        <v>1</v>
      </c>
      <c r="B357" s="308" t="s">
        <v>789</v>
      </c>
      <c r="C357" s="248" t="s">
        <v>795</v>
      </c>
      <c r="D357" s="279" t="s">
        <v>631</v>
      </c>
      <c r="E357" s="248" t="s">
        <v>762</v>
      </c>
      <c r="F357" s="250">
        <v>248063.31</v>
      </c>
    </row>
    <row r="358" spans="1:6" ht="229.5">
      <c r="A358" s="247">
        <v>2</v>
      </c>
      <c r="B358" s="308" t="s">
        <v>789</v>
      </c>
      <c r="C358" s="248" t="s">
        <v>796</v>
      </c>
      <c r="D358" s="279" t="s">
        <v>631</v>
      </c>
      <c r="E358" s="248" t="s">
        <v>762</v>
      </c>
      <c r="F358" s="250">
        <v>244020</v>
      </c>
    </row>
    <row r="359" spans="1:6" ht="13.5">
      <c r="A359" s="247"/>
      <c r="B359" s="308"/>
      <c r="C359" s="252"/>
      <c r="D359" s="251"/>
      <c r="E359" s="248"/>
      <c r="F359" s="253">
        <f>SUM(F357:F358)</f>
        <v>492083.31</v>
      </c>
    </row>
    <row r="360" spans="1:6" ht="27">
      <c r="A360" s="247">
        <v>1</v>
      </c>
      <c r="B360" s="308" t="s">
        <v>789</v>
      </c>
      <c r="C360" s="248" t="s">
        <v>437</v>
      </c>
      <c r="D360" s="279" t="s">
        <v>631</v>
      </c>
      <c r="E360" s="248" t="s">
        <v>797</v>
      </c>
      <c r="F360" s="250">
        <v>8580.36</v>
      </c>
    </row>
    <row r="361" spans="1:6" ht="14.25">
      <c r="A361" s="247">
        <v>2</v>
      </c>
      <c r="B361" s="308" t="s">
        <v>789</v>
      </c>
      <c r="C361" s="248"/>
      <c r="D361" s="279" t="s">
        <v>631</v>
      </c>
      <c r="E361" s="248" t="s">
        <v>797</v>
      </c>
      <c r="F361" s="250">
        <v>8664.45</v>
      </c>
    </row>
    <row r="362" spans="1:6" ht="13.5">
      <c r="A362" s="247"/>
      <c r="B362" s="308"/>
      <c r="C362" s="252"/>
      <c r="D362" s="251"/>
      <c r="E362" s="248"/>
      <c r="F362" s="253">
        <f>SUM(F360:F361)</f>
        <v>17244.81</v>
      </c>
    </row>
    <row r="363" spans="1:6" ht="27">
      <c r="A363" s="247">
        <v>1</v>
      </c>
      <c r="B363" s="308" t="s">
        <v>789</v>
      </c>
      <c r="C363" s="248" t="s">
        <v>173</v>
      </c>
      <c r="D363" s="247" t="s">
        <v>631</v>
      </c>
      <c r="E363" s="248" t="s">
        <v>731</v>
      </c>
      <c r="F363" s="250">
        <v>100</v>
      </c>
    </row>
    <row r="364" spans="1:6" ht="13.5">
      <c r="A364" s="247"/>
      <c r="B364" s="308"/>
      <c r="C364" s="303"/>
      <c r="D364" s="251"/>
      <c r="E364" s="248"/>
      <c r="F364" s="253">
        <f>SUM(F363:F363)</f>
        <v>100</v>
      </c>
    </row>
    <row r="365" spans="1:6" ht="13.5">
      <c r="A365" s="258">
        <v>1</v>
      </c>
      <c r="B365" s="308" t="s">
        <v>789</v>
      </c>
      <c r="C365" s="258" t="s">
        <v>198</v>
      </c>
      <c r="D365" s="256" t="s">
        <v>631</v>
      </c>
      <c r="E365" s="258" t="s">
        <v>798</v>
      </c>
      <c r="F365" s="257">
        <v>2030</v>
      </c>
    </row>
    <row r="366" spans="1:6" ht="13.5">
      <c r="A366" s="258">
        <v>2</v>
      </c>
      <c r="B366" s="308" t="s">
        <v>789</v>
      </c>
      <c r="C366" s="258" t="s">
        <v>125</v>
      </c>
      <c r="D366" s="256" t="s">
        <v>631</v>
      </c>
      <c r="E366" s="258" t="s">
        <v>798</v>
      </c>
      <c r="F366" s="257">
        <v>3510</v>
      </c>
    </row>
    <row r="367" spans="1:6" ht="13.5">
      <c r="A367" s="258"/>
      <c r="B367" s="309"/>
      <c r="C367" s="259"/>
      <c r="D367" s="307"/>
      <c r="E367" s="258"/>
      <c r="F367" s="260">
        <f>SUM(F365:F366)</f>
        <v>5540</v>
      </c>
    </row>
    <row r="368" spans="1:6" ht="40.5">
      <c r="A368" s="258">
        <v>1</v>
      </c>
      <c r="B368" s="308" t="s">
        <v>789</v>
      </c>
      <c r="C368" s="248" t="s">
        <v>663</v>
      </c>
      <c r="D368" s="256" t="s">
        <v>631</v>
      </c>
      <c r="E368" s="248" t="s">
        <v>799</v>
      </c>
      <c r="F368" s="262">
        <v>14000</v>
      </c>
    </row>
    <row r="369" spans="1:6" ht="13.5">
      <c r="A369" s="247"/>
      <c r="B369" s="308"/>
      <c r="C369" s="252"/>
      <c r="D369" s="251"/>
      <c r="E369" s="248"/>
      <c r="F369" s="253">
        <f>SUM(F368)</f>
        <v>14000</v>
      </c>
    </row>
    <row r="370" spans="1:6" ht="54">
      <c r="A370" s="265"/>
      <c r="B370" s="308"/>
      <c r="C370" s="252" t="s">
        <v>638</v>
      </c>
      <c r="D370" s="247"/>
      <c r="E370" s="248"/>
      <c r="F370" s="253">
        <f>F350+F352+F356+F359+F362+F364+F367+F369</f>
        <v>1530365.1900000002</v>
      </c>
    </row>
    <row r="371" spans="1:6" ht="13.5">
      <c r="A371" s="274"/>
      <c r="B371" s="310"/>
      <c r="C371" s="268"/>
      <c r="D371" s="274"/>
      <c r="E371" s="282"/>
      <c r="F371" s="283"/>
    </row>
    <row r="372" spans="1:6" ht="14.25">
      <c r="A372" s="274"/>
      <c r="B372" s="275" t="s">
        <v>800</v>
      </c>
      <c r="C372" s="275"/>
      <c r="D372" s="275"/>
      <c r="E372" s="275"/>
      <c r="F372" s="275"/>
    </row>
    <row r="373" spans="1:6" ht="12.75">
      <c r="A373" s="311"/>
      <c r="B373" s="311"/>
      <c r="C373" s="311"/>
      <c r="D373" s="311"/>
      <c r="E373" s="311"/>
      <c r="F373" s="311"/>
    </row>
    <row r="374" spans="1:6" ht="12.75">
      <c r="A374" s="311"/>
      <c r="B374" s="311"/>
      <c r="C374" s="311"/>
      <c r="D374" s="311"/>
      <c r="E374" s="311"/>
      <c r="F374" s="311"/>
    </row>
    <row r="381" spans="1:6" ht="13.5">
      <c r="A381" s="276"/>
      <c r="B381" s="276"/>
      <c r="C381" s="276"/>
      <c r="D381" s="276"/>
      <c r="E381" s="276"/>
      <c r="F381" s="277"/>
    </row>
    <row r="382" spans="1:6" ht="13.5">
      <c r="A382" s="276"/>
      <c r="B382" s="276"/>
      <c r="C382" s="276"/>
      <c r="D382" s="276"/>
      <c r="E382" s="276"/>
      <c r="F382" s="277"/>
    </row>
    <row r="383" spans="1:6" ht="13.5">
      <c r="A383" s="276"/>
      <c r="B383" s="276"/>
      <c r="C383" s="276"/>
      <c r="D383" s="276"/>
      <c r="E383" s="276"/>
      <c r="F383" s="278"/>
    </row>
    <row r="384" spans="1:6" ht="13.5">
      <c r="A384" s="266"/>
      <c r="B384" s="266"/>
      <c r="C384" s="266"/>
      <c r="D384" s="267"/>
      <c r="E384" s="267" t="s">
        <v>623</v>
      </c>
      <c r="F384" s="266"/>
    </row>
    <row r="385" spans="1:6" ht="12.75">
      <c r="A385" s="389" t="s">
        <v>801</v>
      </c>
      <c r="B385" s="389"/>
      <c r="C385" s="389"/>
      <c r="D385" s="389"/>
      <c r="E385" s="389"/>
      <c r="F385" s="389"/>
    </row>
    <row r="386" spans="1:6" ht="12.75">
      <c r="A386" s="390"/>
      <c r="B386" s="390"/>
      <c r="C386" s="390"/>
      <c r="D386" s="390"/>
      <c r="E386" s="390"/>
      <c r="F386" s="390"/>
    </row>
    <row r="387" spans="1:6" ht="13.5">
      <c r="A387" s="269" t="s">
        <v>301</v>
      </c>
      <c r="B387" s="270" t="s">
        <v>625</v>
      </c>
      <c r="C387" s="270"/>
      <c r="D387" s="269" t="s">
        <v>626</v>
      </c>
      <c r="E387" s="391" t="s">
        <v>25</v>
      </c>
      <c r="F387" s="270" t="s">
        <v>368</v>
      </c>
    </row>
    <row r="388" spans="1:6" ht="13.5">
      <c r="A388" s="271" t="s">
        <v>369</v>
      </c>
      <c r="B388" s="272" t="s">
        <v>627</v>
      </c>
      <c r="C388" s="272" t="s">
        <v>302</v>
      </c>
      <c r="D388" s="272" t="s">
        <v>628</v>
      </c>
      <c r="E388" s="392"/>
      <c r="F388" s="242" t="s">
        <v>370</v>
      </c>
    </row>
    <row r="389" spans="1:6" ht="13.5">
      <c r="A389" s="244"/>
      <c r="B389" s="242" t="s">
        <v>629</v>
      </c>
      <c r="C389" s="244"/>
      <c r="D389" s="244"/>
      <c r="E389" s="393"/>
      <c r="F389" s="273" t="s">
        <v>303</v>
      </c>
    </row>
    <row r="390" spans="1:6" ht="94.5">
      <c r="A390" s="247">
        <v>1</v>
      </c>
      <c r="B390" s="308" t="s">
        <v>802</v>
      </c>
      <c r="C390" s="248" t="s">
        <v>56</v>
      </c>
      <c r="D390" s="247" t="s">
        <v>631</v>
      </c>
      <c r="E390" s="248" t="s">
        <v>790</v>
      </c>
      <c r="F390" s="250">
        <v>82335</v>
      </c>
    </row>
    <row r="391" spans="1:6" ht="13.5">
      <c r="A391" s="247"/>
      <c r="B391" s="308"/>
      <c r="C391" s="252"/>
      <c r="D391" s="251"/>
      <c r="E391" s="248"/>
      <c r="F391" s="253">
        <f>SUM(F390:F390)</f>
        <v>82335</v>
      </c>
    </row>
    <row r="392" spans="1:6" ht="40.5">
      <c r="A392" s="247">
        <v>1</v>
      </c>
      <c r="B392" s="308" t="s">
        <v>802</v>
      </c>
      <c r="C392" s="248" t="s">
        <v>803</v>
      </c>
      <c r="D392" s="247" t="s">
        <v>631</v>
      </c>
      <c r="E392" s="248" t="s">
        <v>804</v>
      </c>
      <c r="F392" s="250">
        <v>7930.12</v>
      </c>
    </row>
    <row r="393" spans="1:6" ht="13.5">
      <c r="A393" s="247"/>
      <c r="B393" s="308"/>
      <c r="C393" s="252"/>
      <c r="D393" s="251"/>
      <c r="E393" s="248"/>
      <c r="F393" s="253">
        <f>SUM(F392:F392)</f>
        <v>7930.12</v>
      </c>
    </row>
    <row r="394" spans="1:6" ht="40.5">
      <c r="A394" s="258">
        <v>1</v>
      </c>
      <c r="B394" s="308" t="s">
        <v>802</v>
      </c>
      <c r="C394" s="248" t="s">
        <v>792</v>
      </c>
      <c r="D394" s="247" t="s">
        <v>631</v>
      </c>
      <c r="E394" s="248" t="s">
        <v>805</v>
      </c>
      <c r="F394" s="250">
        <v>128302.9</v>
      </c>
    </row>
    <row r="395" spans="1:6" ht="27">
      <c r="A395" s="258">
        <v>2</v>
      </c>
      <c r="B395" s="308" t="s">
        <v>802</v>
      </c>
      <c r="C395" s="248" t="s">
        <v>792</v>
      </c>
      <c r="D395" s="247" t="s">
        <v>631</v>
      </c>
      <c r="E395" s="248" t="s">
        <v>806</v>
      </c>
      <c r="F395" s="257">
        <v>528400</v>
      </c>
    </row>
    <row r="396" spans="1:6" ht="27">
      <c r="A396" s="258">
        <v>3</v>
      </c>
      <c r="B396" s="308" t="s">
        <v>802</v>
      </c>
      <c r="C396" s="248" t="s">
        <v>792</v>
      </c>
      <c r="D396" s="247" t="s">
        <v>631</v>
      </c>
      <c r="E396" s="248" t="s">
        <v>794</v>
      </c>
      <c r="F396" s="257">
        <v>380281.42</v>
      </c>
    </row>
    <row r="397" spans="1:6" ht="13.5">
      <c r="A397" s="258"/>
      <c r="B397" s="309"/>
      <c r="C397" s="259"/>
      <c r="D397" s="307"/>
      <c r="E397" s="258"/>
      <c r="F397" s="260">
        <f>SUM(F394:F396)</f>
        <v>1036984.3200000001</v>
      </c>
    </row>
    <row r="398" spans="1:6" ht="13.5">
      <c r="A398" s="247"/>
      <c r="B398" s="308"/>
      <c r="C398" s="252"/>
      <c r="D398" s="251"/>
      <c r="E398" s="248"/>
      <c r="F398" s="253"/>
    </row>
    <row r="399" spans="1:6" ht="54">
      <c r="A399" s="265"/>
      <c r="B399" s="308"/>
      <c r="C399" s="252" t="s">
        <v>638</v>
      </c>
      <c r="D399" s="247"/>
      <c r="E399" s="248"/>
      <c r="F399" s="253">
        <f>F391+F393+F397</f>
        <v>1127249.44</v>
      </c>
    </row>
    <row r="400" spans="1:6" ht="13.5">
      <c r="A400" s="274"/>
      <c r="B400" s="310"/>
      <c r="C400" s="268"/>
      <c r="D400" s="274"/>
      <c r="E400" s="282"/>
      <c r="F400" s="283"/>
    </row>
    <row r="401" spans="1:6" ht="14.25">
      <c r="A401" s="274"/>
      <c r="B401" s="275" t="s">
        <v>800</v>
      </c>
      <c r="C401" s="275"/>
      <c r="D401" s="275"/>
      <c r="E401" s="275"/>
      <c r="F401" s="275"/>
    </row>
  </sheetData>
  <sheetProtection/>
  <mergeCells count="26">
    <mergeCell ref="A6:I7"/>
    <mergeCell ref="E8:E10"/>
    <mergeCell ref="A31:E32"/>
    <mergeCell ref="D33:D35"/>
    <mergeCell ref="A61:E62"/>
    <mergeCell ref="D63:D65"/>
    <mergeCell ref="A86:E87"/>
    <mergeCell ref="D88:D90"/>
    <mergeCell ref="A134:E135"/>
    <mergeCell ref="D136:D138"/>
    <mergeCell ref="A172:E173"/>
    <mergeCell ref="D174:D176"/>
    <mergeCell ref="A193:E194"/>
    <mergeCell ref="D195:D197"/>
    <mergeCell ref="A227:E228"/>
    <mergeCell ref="D229:D231"/>
    <mergeCell ref="A256:E257"/>
    <mergeCell ref="D258:D260"/>
    <mergeCell ref="A385:F386"/>
    <mergeCell ref="E387:E389"/>
    <mergeCell ref="A267:E268"/>
    <mergeCell ref="D269:D271"/>
    <mergeCell ref="A303:E304"/>
    <mergeCell ref="D305:D307"/>
    <mergeCell ref="A344:F345"/>
    <mergeCell ref="E346:E34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6"/>
  <sheetViews>
    <sheetView tabSelected="1" zoomScalePageLayoutView="0" workbookViewId="0" topLeftCell="A1">
      <selection activeCell="G69" sqref="G69"/>
    </sheetView>
  </sheetViews>
  <sheetFormatPr defaultColWidth="9.140625" defaultRowHeight="12.75"/>
  <cols>
    <col min="1" max="1" width="15.8515625" style="0" customWidth="1"/>
    <col min="2" max="2" width="14.28125" style="0" customWidth="1"/>
    <col min="3" max="3" width="25.57421875" style="0" customWidth="1"/>
    <col min="4" max="4" width="22.7109375" style="0" customWidth="1"/>
    <col min="5" max="5" width="26.57421875" style="0" customWidth="1"/>
    <col min="6" max="6" width="21.00390625" style="0" customWidth="1"/>
  </cols>
  <sheetData>
    <row r="1" spans="1:9" ht="14.25">
      <c r="A1" s="312"/>
      <c r="B1" s="312"/>
      <c r="C1" s="312"/>
      <c r="D1" s="312"/>
      <c r="E1" s="312"/>
      <c r="F1" s="313"/>
      <c r="G1" s="313"/>
      <c r="H1" s="314" t="s">
        <v>619</v>
      </c>
      <c r="I1" s="315"/>
    </row>
    <row r="2" spans="1:9" ht="14.25">
      <c r="A2" s="312"/>
      <c r="B2" s="312"/>
      <c r="C2" s="312"/>
      <c r="D2" s="312"/>
      <c r="E2" s="312"/>
      <c r="F2" s="312"/>
      <c r="G2" s="316" t="s">
        <v>620</v>
      </c>
      <c r="H2" s="317"/>
      <c r="I2" s="317"/>
    </row>
    <row r="3" spans="1:9" ht="14.25">
      <c r="A3" s="312"/>
      <c r="B3" s="312"/>
      <c r="C3" s="312"/>
      <c r="D3" s="312"/>
      <c r="E3" s="312"/>
      <c r="F3" s="312"/>
      <c r="G3" s="314" t="s">
        <v>621</v>
      </c>
      <c r="H3" s="317"/>
      <c r="I3" s="317"/>
    </row>
    <row r="4" spans="1:9" ht="14.25">
      <c r="A4" s="312"/>
      <c r="B4" s="312"/>
      <c r="C4" s="312"/>
      <c r="D4" s="312"/>
      <c r="E4" s="312"/>
      <c r="F4" s="312"/>
      <c r="G4" s="316" t="s">
        <v>622</v>
      </c>
      <c r="H4" s="316"/>
      <c r="I4" s="316"/>
    </row>
    <row r="5" spans="1:9" ht="15">
      <c r="A5" s="318"/>
      <c r="B5" s="318"/>
      <c r="C5" s="318"/>
      <c r="D5" s="319"/>
      <c r="E5" s="319" t="s">
        <v>807</v>
      </c>
      <c r="F5" s="319"/>
      <c r="G5" s="319"/>
      <c r="H5" s="318"/>
      <c r="I5" s="318"/>
    </row>
    <row r="6" spans="1:9" ht="15">
      <c r="A6" s="409" t="s">
        <v>808</v>
      </c>
      <c r="B6" s="409"/>
      <c r="C6" s="409"/>
      <c r="D6" s="409"/>
      <c r="E6" s="409"/>
      <c r="F6" s="409"/>
      <c r="G6" s="409"/>
      <c r="H6" s="409"/>
      <c r="I6" s="409"/>
    </row>
    <row r="7" spans="1:9" ht="15">
      <c r="A7" s="320"/>
      <c r="B7" s="320"/>
      <c r="C7" s="320"/>
      <c r="D7" s="321"/>
      <c r="E7" s="321" t="s">
        <v>809</v>
      </c>
      <c r="F7" s="321"/>
      <c r="G7" s="321"/>
      <c r="H7" s="320"/>
      <c r="I7" s="320"/>
    </row>
    <row r="8" spans="1:9" ht="14.25">
      <c r="A8" s="322" t="s">
        <v>301</v>
      </c>
      <c r="B8" s="323" t="s">
        <v>625</v>
      </c>
      <c r="C8" s="323"/>
      <c r="D8" s="322" t="s">
        <v>626</v>
      </c>
      <c r="E8" s="410" t="s">
        <v>25</v>
      </c>
      <c r="F8" s="323" t="s">
        <v>368</v>
      </c>
      <c r="G8" s="324"/>
      <c r="H8" s="324"/>
      <c r="I8" s="324"/>
    </row>
    <row r="9" spans="1:10" ht="14.25">
      <c r="A9" s="325" t="s">
        <v>369</v>
      </c>
      <c r="B9" s="326" t="s">
        <v>627</v>
      </c>
      <c r="C9" s="326" t="s">
        <v>302</v>
      </c>
      <c r="D9" s="326" t="s">
        <v>628</v>
      </c>
      <c r="E9" s="411"/>
      <c r="F9" s="326" t="s">
        <v>370</v>
      </c>
      <c r="G9" s="324"/>
      <c r="H9" s="324"/>
      <c r="I9" s="324"/>
      <c r="J9" s="327"/>
    </row>
    <row r="10" spans="1:9" ht="14.25">
      <c r="A10" s="328"/>
      <c r="B10" s="329" t="s">
        <v>629</v>
      </c>
      <c r="C10" s="328"/>
      <c r="D10" s="328"/>
      <c r="E10" s="412"/>
      <c r="F10" s="329" t="s">
        <v>303</v>
      </c>
      <c r="G10" s="324"/>
      <c r="H10" s="324"/>
      <c r="I10" s="324"/>
    </row>
    <row r="11" spans="1:9" ht="14.25">
      <c r="A11" s="279">
        <v>1</v>
      </c>
      <c r="B11" s="330" t="s">
        <v>810</v>
      </c>
      <c r="C11" s="230" t="s">
        <v>811</v>
      </c>
      <c r="D11" s="279" t="s">
        <v>631</v>
      </c>
      <c r="E11" s="230" t="s">
        <v>220</v>
      </c>
      <c r="F11" s="331">
        <v>70379</v>
      </c>
      <c r="G11" s="332"/>
      <c r="H11" s="333"/>
      <c r="I11" s="334"/>
    </row>
    <row r="12" spans="1:9" ht="14.25">
      <c r="A12" s="279"/>
      <c r="B12" s="330"/>
      <c r="C12" s="230"/>
      <c r="D12" s="279"/>
      <c r="E12" s="230"/>
      <c r="F12" s="331"/>
      <c r="G12" s="332"/>
      <c r="H12" s="333"/>
      <c r="I12" s="334"/>
    </row>
    <row r="13" spans="1:9" ht="15">
      <c r="A13" s="279"/>
      <c r="B13" s="330"/>
      <c r="C13" s="233"/>
      <c r="D13" s="279"/>
      <c r="E13" s="230"/>
      <c r="F13" s="335">
        <f>SUM(F11:F12)</f>
        <v>70379</v>
      </c>
      <c r="G13" s="332"/>
      <c r="H13" s="336"/>
      <c r="I13" s="334"/>
    </row>
    <row r="14" spans="1:9" ht="28.5">
      <c r="A14" s="279">
        <v>1</v>
      </c>
      <c r="B14" s="330" t="s">
        <v>810</v>
      </c>
      <c r="C14" s="230" t="s">
        <v>128</v>
      </c>
      <c r="D14" s="220" t="s">
        <v>631</v>
      </c>
      <c r="E14" s="230" t="s">
        <v>812</v>
      </c>
      <c r="F14" s="331">
        <v>155528</v>
      </c>
      <c r="G14" s="337"/>
      <c r="H14" s="333"/>
      <c r="I14" s="334"/>
    </row>
    <row r="15" spans="1:9" ht="15">
      <c r="A15" s="279"/>
      <c r="B15" s="330"/>
      <c r="C15" s="233"/>
      <c r="D15" s="279"/>
      <c r="E15" s="230"/>
      <c r="F15" s="335">
        <f>SUM(F14:F14)</f>
        <v>155528</v>
      </c>
      <c r="G15" s="332"/>
      <c r="H15" s="336"/>
      <c r="I15" s="334"/>
    </row>
    <row r="16" spans="1:9" ht="14.25">
      <c r="A16" s="224">
        <v>1</v>
      </c>
      <c r="B16" s="330" t="s">
        <v>810</v>
      </c>
      <c r="C16" s="223" t="s">
        <v>255</v>
      </c>
      <c r="D16" s="220" t="s">
        <v>631</v>
      </c>
      <c r="E16" s="221" t="s">
        <v>813</v>
      </c>
      <c r="F16" s="222">
        <v>30576</v>
      </c>
      <c r="G16" s="332"/>
      <c r="H16" s="338"/>
      <c r="I16" s="337"/>
    </row>
    <row r="17" spans="1:9" ht="14.25">
      <c r="A17" s="224"/>
      <c r="B17" s="330"/>
      <c r="C17" s="223"/>
      <c r="D17" s="339"/>
      <c r="E17" s="221"/>
      <c r="F17" s="222"/>
      <c r="G17" s="337"/>
      <c r="H17" s="338"/>
      <c r="I17" s="337"/>
    </row>
    <row r="18" spans="1:9" ht="15">
      <c r="A18" s="224"/>
      <c r="B18" s="224"/>
      <c r="C18" s="227"/>
      <c r="D18" s="340"/>
      <c r="E18" s="224"/>
      <c r="F18" s="226">
        <f>SUM(F16:F17)</f>
        <v>30576</v>
      </c>
      <c r="G18" s="337"/>
      <c r="H18" s="341"/>
      <c r="I18" s="337"/>
    </row>
    <row r="19" spans="1:9" ht="15">
      <c r="A19" s="342"/>
      <c r="B19" s="342"/>
      <c r="C19" s="415" t="s">
        <v>814</v>
      </c>
      <c r="D19" s="416"/>
      <c r="E19" s="342"/>
      <c r="F19" s="226">
        <f>F13+F15+F18</f>
        <v>256483</v>
      </c>
      <c r="G19" s="343"/>
      <c r="H19" s="341"/>
      <c r="I19" s="343"/>
    </row>
    <row r="20" spans="2:8" ht="14.25">
      <c r="B20" s="344"/>
      <c r="C20" s="344"/>
      <c r="D20" s="344"/>
      <c r="E20" s="344"/>
      <c r="F20" s="344"/>
      <c r="G20" s="344"/>
      <c r="H20" s="344"/>
    </row>
    <row r="23" spans="1:5" ht="15">
      <c r="A23" s="318"/>
      <c r="B23" s="318"/>
      <c r="C23" s="319"/>
      <c r="D23" s="319" t="s">
        <v>807</v>
      </c>
      <c r="E23" s="318"/>
    </row>
    <row r="24" spans="1:5" ht="15">
      <c r="A24" s="409" t="s">
        <v>808</v>
      </c>
      <c r="B24" s="409"/>
      <c r="C24" s="409"/>
      <c r="D24" s="409"/>
      <c r="E24" s="409"/>
    </row>
    <row r="25" spans="1:5" ht="15">
      <c r="A25" s="320"/>
      <c r="B25" s="320"/>
      <c r="C25" s="321"/>
      <c r="D25" s="321" t="s">
        <v>815</v>
      </c>
      <c r="E25" s="320"/>
    </row>
    <row r="26" spans="1:5" ht="14.25">
      <c r="A26" s="322" t="s">
        <v>301</v>
      </c>
      <c r="B26" s="323"/>
      <c r="C26" s="322" t="s">
        <v>626</v>
      </c>
      <c r="D26" s="410" t="s">
        <v>25</v>
      </c>
      <c r="E26" s="323" t="s">
        <v>368</v>
      </c>
    </row>
    <row r="27" spans="1:5" ht="14.25">
      <c r="A27" s="325" t="s">
        <v>369</v>
      </c>
      <c r="B27" s="326" t="s">
        <v>302</v>
      </c>
      <c r="C27" s="326" t="s">
        <v>628</v>
      </c>
      <c r="D27" s="411"/>
      <c r="E27" s="329" t="s">
        <v>370</v>
      </c>
    </row>
    <row r="28" spans="1:5" ht="14.25">
      <c r="A28" s="328"/>
      <c r="B28" s="328"/>
      <c r="C28" s="328"/>
      <c r="D28" s="412"/>
      <c r="E28" s="223" t="s">
        <v>303</v>
      </c>
    </row>
    <row r="29" spans="1:5" ht="42.75">
      <c r="A29" s="218">
        <v>1</v>
      </c>
      <c r="B29" s="230" t="s">
        <v>630</v>
      </c>
      <c r="C29" s="220" t="s">
        <v>631</v>
      </c>
      <c r="D29" s="230" t="s">
        <v>816</v>
      </c>
      <c r="E29" s="345">
        <v>15452</v>
      </c>
    </row>
    <row r="30" spans="1:5" ht="15">
      <c r="A30" s="279"/>
      <c r="B30" s="233"/>
      <c r="C30" s="279"/>
      <c r="D30" s="230"/>
      <c r="E30" s="346">
        <f>SUM(E29:E29)</f>
        <v>15452</v>
      </c>
    </row>
    <row r="31" spans="1:5" ht="28.5">
      <c r="A31" s="218">
        <v>1</v>
      </c>
      <c r="B31" s="223" t="s">
        <v>30</v>
      </c>
      <c r="C31" s="220" t="s">
        <v>631</v>
      </c>
      <c r="D31" s="230" t="s">
        <v>817</v>
      </c>
      <c r="E31" s="222">
        <v>109297</v>
      </c>
    </row>
    <row r="32" spans="1:5" ht="15">
      <c r="A32" s="224"/>
      <c r="B32" s="227"/>
      <c r="C32" s="224"/>
      <c r="D32" s="224"/>
      <c r="E32" s="226">
        <f>SUM(E31:E31)</f>
        <v>109297</v>
      </c>
    </row>
    <row r="33" spans="1:5" ht="28.5">
      <c r="A33" s="224">
        <v>1</v>
      </c>
      <c r="B33" s="230" t="s">
        <v>724</v>
      </c>
      <c r="C33" s="220" t="s">
        <v>631</v>
      </c>
      <c r="D33" s="230" t="s">
        <v>818</v>
      </c>
      <c r="E33" s="222">
        <v>58027.92</v>
      </c>
    </row>
    <row r="34" spans="1:5" ht="15">
      <c r="A34" s="224"/>
      <c r="B34" s="233"/>
      <c r="C34" s="220"/>
      <c r="D34" s="230"/>
      <c r="E34" s="226">
        <f>SUM(E33)</f>
        <v>58027.92</v>
      </c>
    </row>
    <row r="35" spans="1:5" ht="42.75">
      <c r="A35" s="224">
        <v>1</v>
      </c>
      <c r="B35" s="230" t="s">
        <v>819</v>
      </c>
      <c r="C35" s="220" t="s">
        <v>631</v>
      </c>
      <c r="D35" s="230" t="s">
        <v>820</v>
      </c>
      <c r="E35" s="222">
        <v>9652</v>
      </c>
    </row>
    <row r="36" spans="1:5" ht="28.5">
      <c r="A36" s="224">
        <v>2</v>
      </c>
      <c r="B36" s="230" t="s">
        <v>234</v>
      </c>
      <c r="C36" s="220" t="s">
        <v>631</v>
      </c>
      <c r="D36" s="230" t="s">
        <v>820</v>
      </c>
      <c r="E36" s="222">
        <v>16791</v>
      </c>
    </row>
    <row r="37" spans="1:5" ht="28.5">
      <c r="A37" s="224">
        <v>3</v>
      </c>
      <c r="B37" s="230" t="s">
        <v>298</v>
      </c>
      <c r="C37" s="220" t="s">
        <v>631</v>
      </c>
      <c r="D37" s="230" t="s">
        <v>820</v>
      </c>
      <c r="E37" s="222">
        <v>30936</v>
      </c>
    </row>
    <row r="38" spans="1:5" ht="28.5">
      <c r="A38" s="224">
        <v>4</v>
      </c>
      <c r="B38" s="230" t="s">
        <v>247</v>
      </c>
      <c r="C38" s="220" t="s">
        <v>631</v>
      </c>
      <c r="D38" s="230" t="s">
        <v>820</v>
      </c>
      <c r="E38" s="222">
        <v>28823</v>
      </c>
    </row>
    <row r="39" spans="1:5" ht="28.5">
      <c r="A39" s="224">
        <v>5</v>
      </c>
      <c r="B39" s="230" t="s">
        <v>208</v>
      </c>
      <c r="C39" s="220" t="s">
        <v>631</v>
      </c>
      <c r="D39" s="230" t="s">
        <v>820</v>
      </c>
      <c r="E39" s="222">
        <v>7403</v>
      </c>
    </row>
    <row r="40" spans="1:5" ht="28.5">
      <c r="A40" s="224">
        <v>6</v>
      </c>
      <c r="B40" s="230" t="s">
        <v>495</v>
      </c>
      <c r="C40" s="220" t="s">
        <v>631</v>
      </c>
      <c r="D40" s="230" t="s">
        <v>820</v>
      </c>
      <c r="E40" s="222">
        <v>21285</v>
      </c>
    </row>
    <row r="41" spans="1:5" ht="28.5">
      <c r="A41" s="224">
        <v>7</v>
      </c>
      <c r="B41" s="230" t="s">
        <v>219</v>
      </c>
      <c r="C41" s="220" t="s">
        <v>631</v>
      </c>
      <c r="D41" s="230" t="s">
        <v>820</v>
      </c>
      <c r="E41" s="222">
        <v>22342</v>
      </c>
    </row>
    <row r="42" spans="1:5" ht="28.5">
      <c r="A42" s="224">
        <v>8</v>
      </c>
      <c r="B42" s="230" t="s">
        <v>165</v>
      </c>
      <c r="C42" s="220" t="s">
        <v>631</v>
      </c>
      <c r="D42" s="230" t="s">
        <v>820</v>
      </c>
      <c r="E42" s="222">
        <v>15072</v>
      </c>
    </row>
    <row r="43" spans="1:5" ht="42.75">
      <c r="A43" s="224">
        <v>9</v>
      </c>
      <c r="B43" s="230" t="s">
        <v>821</v>
      </c>
      <c r="C43" s="220" t="s">
        <v>631</v>
      </c>
      <c r="D43" s="230" t="s">
        <v>820</v>
      </c>
      <c r="E43" s="222">
        <v>12427</v>
      </c>
    </row>
    <row r="44" spans="1:5" ht="28.5">
      <c r="A44" s="224">
        <v>10</v>
      </c>
      <c r="B44" s="230" t="s">
        <v>822</v>
      </c>
      <c r="C44" s="220" t="s">
        <v>631</v>
      </c>
      <c r="D44" s="230" t="s">
        <v>820</v>
      </c>
      <c r="E44" s="222">
        <v>16791</v>
      </c>
    </row>
    <row r="45" spans="1:5" ht="28.5">
      <c r="A45" s="224">
        <v>11</v>
      </c>
      <c r="B45" s="230" t="s">
        <v>149</v>
      </c>
      <c r="C45" s="220" t="s">
        <v>631</v>
      </c>
      <c r="D45" s="230" t="s">
        <v>820</v>
      </c>
      <c r="E45" s="222">
        <v>74700</v>
      </c>
    </row>
    <row r="46" spans="1:5" ht="28.5">
      <c r="A46" s="224">
        <v>12</v>
      </c>
      <c r="B46" s="230" t="s">
        <v>823</v>
      </c>
      <c r="C46" s="220" t="s">
        <v>631</v>
      </c>
      <c r="D46" s="230" t="s">
        <v>820</v>
      </c>
      <c r="E46" s="222">
        <v>31600</v>
      </c>
    </row>
    <row r="47" spans="1:5" ht="28.5">
      <c r="A47" s="224">
        <v>13</v>
      </c>
      <c r="B47" s="230" t="s">
        <v>244</v>
      </c>
      <c r="C47" s="220" t="s">
        <v>631</v>
      </c>
      <c r="D47" s="230" t="s">
        <v>820</v>
      </c>
      <c r="E47" s="222">
        <v>15203</v>
      </c>
    </row>
    <row r="48" spans="1:5" ht="28.5">
      <c r="A48" s="224">
        <v>14</v>
      </c>
      <c r="B48" s="230" t="s">
        <v>231</v>
      </c>
      <c r="C48" s="220" t="s">
        <v>631</v>
      </c>
      <c r="D48" s="230" t="s">
        <v>820</v>
      </c>
      <c r="E48" s="222">
        <v>10313</v>
      </c>
    </row>
    <row r="49" spans="1:5" ht="28.5">
      <c r="A49" s="224">
        <v>15</v>
      </c>
      <c r="B49" s="230" t="s">
        <v>72</v>
      </c>
      <c r="C49" s="220" t="s">
        <v>631</v>
      </c>
      <c r="D49" s="230" t="s">
        <v>820</v>
      </c>
      <c r="E49" s="222">
        <v>41118</v>
      </c>
    </row>
    <row r="50" spans="1:5" ht="28.5">
      <c r="A50" s="224">
        <v>16</v>
      </c>
      <c r="B50" s="230" t="s">
        <v>212</v>
      </c>
      <c r="C50" s="220" t="s">
        <v>631</v>
      </c>
      <c r="D50" s="230" t="s">
        <v>820</v>
      </c>
      <c r="E50" s="222">
        <v>12163</v>
      </c>
    </row>
    <row r="51" spans="1:5" ht="14.25">
      <c r="A51" s="224"/>
      <c r="B51" s="230"/>
      <c r="C51" s="220"/>
      <c r="D51" s="230"/>
      <c r="E51" s="222"/>
    </row>
    <row r="52" spans="1:5" ht="15">
      <c r="A52" s="224"/>
      <c r="B52" s="225"/>
      <c r="C52" s="224"/>
      <c r="D52" s="224"/>
      <c r="E52" s="226">
        <f>SUM(E35:E51)</f>
        <v>366619</v>
      </c>
    </row>
    <row r="53" spans="1:5" ht="15">
      <c r="A53" s="342"/>
      <c r="B53" s="415" t="s">
        <v>814</v>
      </c>
      <c r="C53" s="416"/>
      <c r="D53" s="342"/>
      <c r="E53" s="226">
        <f>E30+E32+E34+E52</f>
        <v>549395.9199999999</v>
      </c>
    </row>
    <row r="57" spans="1:5" ht="15">
      <c r="A57" s="318"/>
      <c r="B57" s="318"/>
      <c r="C57" s="319"/>
      <c r="D57" s="319" t="s">
        <v>807</v>
      </c>
      <c r="E57" s="318"/>
    </row>
    <row r="58" spans="1:5" ht="15">
      <c r="A58" s="409" t="s">
        <v>808</v>
      </c>
      <c r="B58" s="409"/>
      <c r="C58" s="409"/>
      <c r="D58" s="409"/>
      <c r="E58" s="409"/>
    </row>
    <row r="59" spans="1:5" ht="15">
      <c r="A59" s="320"/>
      <c r="B59" s="320"/>
      <c r="C59" s="321"/>
      <c r="D59" s="321" t="s">
        <v>824</v>
      </c>
      <c r="E59" s="320"/>
    </row>
    <row r="60" spans="1:5" ht="14.25">
      <c r="A60" s="322" t="s">
        <v>301</v>
      </c>
      <c r="B60" s="323"/>
      <c r="C60" s="322" t="s">
        <v>626</v>
      </c>
      <c r="D60" s="410" t="s">
        <v>25</v>
      </c>
      <c r="E60" s="323" t="s">
        <v>368</v>
      </c>
    </row>
    <row r="61" spans="1:5" ht="14.25">
      <c r="A61" s="325" t="s">
        <v>369</v>
      </c>
      <c r="B61" s="326" t="s">
        <v>302</v>
      </c>
      <c r="C61" s="326" t="s">
        <v>628</v>
      </c>
      <c r="D61" s="411"/>
      <c r="E61" s="329" t="s">
        <v>370</v>
      </c>
    </row>
    <row r="62" spans="1:5" ht="14.25">
      <c r="A62" s="328"/>
      <c r="B62" s="328"/>
      <c r="C62" s="328"/>
      <c r="D62" s="412"/>
      <c r="E62" s="223" t="s">
        <v>303</v>
      </c>
    </row>
    <row r="63" spans="1:5" ht="42.75">
      <c r="A63" s="218">
        <v>1</v>
      </c>
      <c r="B63" s="230" t="s">
        <v>825</v>
      </c>
      <c r="C63" s="279" t="s">
        <v>631</v>
      </c>
      <c r="D63" s="230" t="s">
        <v>826</v>
      </c>
      <c r="E63" s="345">
        <v>14850</v>
      </c>
    </row>
    <row r="64" spans="1:5" ht="15">
      <c r="A64" s="279"/>
      <c r="B64" s="233"/>
      <c r="C64" s="279"/>
      <c r="D64" s="230"/>
      <c r="E64" s="346">
        <f>SUM(E63:E63)</f>
        <v>14850</v>
      </c>
    </row>
    <row r="65" spans="1:5" ht="28.5">
      <c r="A65" s="218">
        <v>1</v>
      </c>
      <c r="B65" s="230" t="s">
        <v>665</v>
      </c>
      <c r="C65" s="279" t="s">
        <v>631</v>
      </c>
      <c r="D65" s="230" t="s">
        <v>39</v>
      </c>
      <c r="E65" s="280">
        <v>77423</v>
      </c>
    </row>
    <row r="66" spans="1:5" ht="15">
      <c r="A66" s="224"/>
      <c r="B66" s="227"/>
      <c r="C66" s="223"/>
      <c r="D66" s="223"/>
      <c r="E66" s="347">
        <f>SUM(E65:E65)</f>
        <v>77423</v>
      </c>
    </row>
    <row r="67" spans="1:5" ht="28.5">
      <c r="A67" s="224">
        <v>1</v>
      </c>
      <c r="B67" s="223" t="s">
        <v>251</v>
      </c>
      <c r="C67" s="279" t="s">
        <v>631</v>
      </c>
      <c r="D67" s="230" t="s">
        <v>39</v>
      </c>
      <c r="E67" s="280">
        <v>57540</v>
      </c>
    </row>
    <row r="68" spans="1:5" ht="15">
      <c r="A68" s="224">
        <v>3</v>
      </c>
      <c r="B68" s="227"/>
      <c r="C68" s="279"/>
      <c r="D68" s="230"/>
      <c r="E68" s="347">
        <f>SUM(E67:E67)</f>
        <v>57540</v>
      </c>
    </row>
    <row r="69" spans="1:5" ht="42.75">
      <c r="A69" s="224">
        <v>1</v>
      </c>
      <c r="B69" s="223" t="s">
        <v>100</v>
      </c>
      <c r="C69" s="279" t="s">
        <v>631</v>
      </c>
      <c r="D69" s="230" t="s">
        <v>827</v>
      </c>
      <c r="E69" s="280">
        <v>121096</v>
      </c>
    </row>
    <row r="70" spans="1:5" ht="28.5">
      <c r="A70" s="224">
        <v>2</v>
      </c>
      <c r="B70" s="219" t="s">
        <v>828</v>
      </c>
      <c r="C70" s="279" t="s">
        <v>631</v>
      </c>
      <c r="D70" s="219" t="s">
        <v>28</v>
      </c>
      <c r="E70" s="280">
        <v>140099</v>
      </c>
    </row>
    <row r="71" spans="1:5" ht="15">
      <c r="A71" s="224"/>
      <c r="B71" s="227"/>
      <c r="C71" s="223"/>
      <c r="D71" s="223"/>
      <c r="E71" s="347">
        <f>SUM(E69:E70)</f>
        <v>261195</v>
      </c>
    </row>
    <row r="72" spans="1:5" ht="15">
      <c r="A72" s="224"/>
      <c r="B72" s="227"/>
      <c r="C72" s="223"/>
      <c r="D72" s="223"/>
      <c r="E72" s="347"/>
    </row>
    <row r="73" spans="1:5" ht="15">
      <c r="A73" s="342"/>
      <c r="B73" s="413" t="s">
        <v>814</v>
      </c>
      <c r="C73" s="414"/>
      <c r="D73" s="348"/>
      <c r="E73" s="347">
        <f>E64+E66+E68+E71</f>
        <v>411008</v>
      </c>
    </row>
    <row r="76" spans="1:5" ht="15">
      <c r="A76" s="318"/>
      <c r="B76" s="318"/>
      <c r="C76" s="319"/>
      <c r="D76" s="319" t="s">
        <v>807</v>
      </c>
      <c r="E76" s="318"/>
    </row>
    <row r="77" spans="1:5" ht="15">
      <c r="A77" s="409" t="s">
        <v>808</v>
      </c>
      <c r="B77" s="409"/>
      <c r="C77" s="409"/>
      <c r="D77" s="409"/>
      <c r="E77" s="409"/>
    </row>
    <row r="78" spans="1:5" ht="15">
      <c r="A78" s="320"/>
      <c r="B78" s="320"/>
      <c r="C78" s="321"/>
      <c r="D78" s="321" t="s">
        <v>829</v>
      </c>
      <c r="E78" s="320"/>
    </row>
    <row r="79" spans="1:5" ht="14.25">
      <c r="A79" s="322" t="s">
        <v>301</v>
      </c>
      <c r="B79" s="323"/>
      <c r="C79" s="322" t="s">
        <v>626</v>
      </c>
      <c r="D79" s="410" t="s">
        <v>25</v>
      </c>
      <c r="E79" s="323" t="s">
        <v>368</v>
      </c>
    </row>
    <row r="80" spans="1:5" ht="14.25">
      <c r="A80" s="325" t="s">
        <v>369</v>
      </c>
      <c r="B80" s="326" t="s">
        <v>302</v>
      </c>
      <c r="C80" s="326" t="s">
        <v>628</v>
      </c>
      <c r="D80" s="411"/>
      <c r="E80" s="329" t="s">
        <v>370</v>
      </c>
    </row>
    <row r="81" spans="1:5" ht="14.25">
      <c r="A81" s="328"/>
      <c r="B81" s="328"/>
      <c r="C81" s="328"/>
      <c r="D81" s="412"/>
      <c r="E81" s="223" t="s">
        <v>303</v>
      </c>
    </row>
    <row r="82" spans="1:5" ht="28.5">
      <c r="A82" s="218">
        <v>1</v>
      </c>
      <c r="B82" s="230" t="s">
        <v>830</v>
      </c>
      <c r="C82" s="220" t="s">
        <v>631</v>
      </c>
      <c r="D82" s="230" t="s">
        <v>831</v>
      </c>
      <c r="E82" s="345">
        <v>108364</v>
      </c>
    </row>
    <row r="83" spans="1:5" ht="15">
      <c r="A83" s="279"/>
      <c r="B83" s="233"/>
      <c r="C83" s="279"/>
      <c r="D83" s="230"/>
      <c r="E83" s="346">
        <f>SUM(E82:E82)</f>
        <v>108364</v>
      </c>
    </row>
    <row r="84" spans="1:5" ht="57">
      <c r="A84" s="218">
        <v>1</v>
      </c>
      <c r="B84" s="230" t="s">
        <v>170</v>
      </c>
      <c r="C84" s="220" t="s">
        <v>631</v>
      </c>
      <c r="D84" s="230" t="s">
        <v>832</v>
      </c>
      <c r="E84" s="222">
        <v>125491.82</v>
      </c>
    </row>
    <row r="85" spans="1:5" ht="15">
      <c r="A85" s="224"/>
      <c r="B85" s="225"/>
      <c r="C85" s="224"/>
      <c r="D85" s="224"/>
      <c r="E85" s="226">
        <f>SUM(E84:E84)</f>
        <v>125491.82</v>
      </c>
    </row>
    <row r="86" spans="1:5" ht="28.5">
      <c r="A86" s="218">
        <v>1</v>
      </c>
      <c r="B86" s="219" t="s">
        <v>47</v>
      </c>
      <c r="C86" s="220" t="s">
        <v>631</v>
      </c>
      <c r="D86" s="221" t="s">
        <v>31</v>
      </c>
      <c r="E86" s="222">
        <v>94113</v>
      </c>
    </row>
    <row r="87" spans="1:5" ht="15">
      <c r="A87" s="224"/>
      <c r="B87" s="227"/>
      <c r="C87" s="224"/>
      <c r="D87" s="224"/>
      <c r="E87" s="226">
        <f>SUM(E86:E86)</f>
        <v>94113</v>
      </c>
    </row>
    <row r="88" spans="1:5" ht="57">
      <c r="A88" s="224">
        <v>1</v>
      </c>
      <c r="B88" s="223" t="s">
        <v>201</v>
      </c>
      <c r="C88" s="220" t="s">
        <v>631</v>
      </c>
      <c r="D88" s="221" t="s">
        <v>833</v>
      </c>
      <c r="E88" s="222">
        <v>139961</v>
      </c>
    </row>
    <row r="89" spans="1:5" ht="15">
      <c r="A89" s="224"/>
      <c r="B89" s="227"/>
      <c r="C89" s="349"/>
      <c r="D89" s="224"/>
      <c r="E89" s="226">
        <f>SUM(E88:E88)</f>
        <v>139961</v>
      </c>
    </row>
    <row r="90" spans="1:5" ht="14.25">
      <c r="A90" s="224">
        <v>1</v>
      </c>
      <c r="B90" s="223" t="s">
        <v>71</v>
      </c>
      <c r="C90" s="220" t="s">
        <v>631</v>
      </c>
      <c r="D90" s="224" t="s">
        <v>196</v>
      </c>
      <c r="E90" s="222">
        <v>10011</v>
      </c>
    </row>
    <row r="91" spans="1:5" ht="14.25">
      <c r="A91" s="224">
        <v>2</v>
      </c>
      <c r="B91" s="223" t="s">
        <v>834</v>
      </c>
      <c r="C91" s="220" t="s">
        <v>631</v>
      </c>
      <c r="D91" s="224" t="s">
        <v>835</v>
      </c>
      <c r="E91" s="222">
        <v>12276</v>
      </c>
    </row>
    <row r="92" spans="1:5" ht="67.5">
      <c r="A92" s="247">
        <v>3</v>
      </c>
      <c r="B92" s="248" t="s">
        <v>774</v>
      </c>
      <c r="C92" s="247" t="s">
        <v>631</v>
      </c>
      <c r="D92" s="248" t="s">
        <v>836</v>
      </c>
      <c r="E92" s="250">
        <v>157522</v>
      </c>
    </row>
    <row r="93" spans="1:5" ht="54">
      <c r="A93" s="247">
        <v>4</v>
      </c>
      <c r="B93" s="248" t="s">
        <v>160</v>
      </c>
      <c r="C93" s="247" t="s">
        <v>631</v>
      </c>
      <c r="D93" s="248" t="s">
        <v>837</v>
      </c>
      <c r="E93" s="250">
        <v>290326</v>
      </c>
    </row>
    <row r="94" spans="1:5" ht="54">
      <c r="A94" s="247">
        <v>5</v>
      </c>
      <c r="B94" s="248" t="s">
        <v>72</v>
      </c>
      <c r="C94" s="247" t="s">
        <v>631</v>
      </c>
      <c r="D94" s="248" t="s">
        <v>838</v>
      </c>
      <c r="E94" s="250">
        <v>206190</v>
      </c>
    </row>
    <row r="95" spans="1:5" ht="15">
      <c r="A95" s="224"/>
      <c r="B95" s="224"/>
      <c r="C95" s="350"/>
      <c r="D95" s="224"/>
      <c r="E95" s="226"/>
    </row>
    <row r="96" spans="1:5" ht="15">
      <c r="A96" s="224"/>
      <c r="B96" s="225"/>
      <c r="C96" s="350"/>
      <c r="D96" s="224"/>
      <c r="E96" s="226">
        <f>SUM(E90:E95)</f>
        <v>676325</v>
      </c>
    </row>
    <row r="97" spans="1:5" ht="15">
      <c r="A97" s="342"/>
      <c r="B97" s="415" t="s">
        <v>814</v>
      </c>
      <c r="C97" s="416"/>
      <c r="D97" s="342"/>
      <c r="E97" s="226">
        <f>E83+E85+E87+E89+E96</f>
        <v>1144254.82</v>
      </c>
    </row>
    <row r="98" spans="1:5" ht="15">
      <c r="A98" s="343"/>
      <c r="B98" s="351"/>
      <c r="C98" s="351"/>
      <c r="D98" s="343"/>
      <c r="E98" s="341"/>
    </row>
    <row r="99" spans="1:5" ht="15">
      <c r="A99" s="343"/>
      <c r="B99" s="351"/>
      <c r="C99" s="351"/>
      <c r="D99" s="343"/>
      <c r="E99" s="341"/>
    </row>
    <row r="100" spans="1:5" ht="15">
      <c r="A100" s="318"/>
      <c r="B100" s="318"/>
      <c r="C100" s="319"/>
      <c r="D100" s="319" t="s">
        <v>807</v>
      </c>
      <c r="E100" s="318"/>
    </row>
    <row r="101" spans="1:5" ht="15">
      <c r="A101" s="409" t="s">
        <v>839</v>
      </c>
      <c r="B101" s="409"/>
      <c r="C101" s="409"/>
      <c r="D101" s="409"/>
      <c r="E101" s="409"/>
    </row>
    <row r="102" spans="1:5" ht="15">
      <c r="A102" s="320"/>
      <c r="B102" s="320"/>
      <c r="C102" s="321"/>
      <c r="D102" s="321" t="s">
        <v>840</v>
      </c>
      <c r="E102" s="320"/>
    </row>
    <row r="103" spans="1:5" ht="14.25">
      <c r="A103" s="322" t="s">
        <v>301</v>
      </c>
      <c r="B103" s="323"/>
      <c r="C103" s="322" t="s">
        <v>626</v>
      </c>
      <c r="D103" s="410" t="s">
        <v>25</v>
      </c>
      <c r="E103" s="323" t="s">
        <v>368</v>
      </c>
    </row>
    <row r="104" spans="1:5" ht="14.25">
      <c r="A104" s="325" t="s">
        <v>369</v>
      </c>
      <c r="B104" s="326" t="s">
        <v>302</v>
      </c>
      <c r="C104" s="326" t="s">
        <v>628</v>
      </c>
      <c r="D104" s="411"/>
      <c r="E104" s="329" t="s">
        <v>370</v>
      </c>
    </row>
    <row r="105" spans="1:5" ht="14.25">
      <c r="A105" s="328"/>
      <c r="B105" s="328"/>
      <c r="C105" s="328"/>
      <c r="D105" s="412"/>
      <c r="E105" s="223" t="s">
        <v>303</v>
      </c>
    </row>
    <row r="106" spans="1:5" ht="28.5">
      <c r="A106" s="279">
        <v>1</v>
      </c>
      <c r="B106" s="230" t="s">
        <v>90</v>
      </c>
      <c r="C106" s="279" t="s">
        <v>631</v>
      </c>
      <c r="D106" s="230" t="s">
        <v>28</v>
      </c>
      <c r="E106" s="345">
        <v>187280</v>
      </c>
    </row>
    <row r="107" spans="1:5" ht="14.25">
      <c r="A107" s="279"/>
      <c r="B107" s="230"/>
      <c r="C107" s="279"/>
      <c r="D107" s="230"/>
      <c r="E107" s="345"/>
    </row>
    <row r="108" spans="1:5" ht="15">
      <c r="A108" s="279"/>
      <c r="B108" s="233"/>
      <c r="C108" s="279"/>
      <c r="D108" s="230"/>
      <c r="E108" s="346">
        <f>SUM(E106:E107)</f>
        <v>187280</v>
      </c>
    </row>
    <row r="109" spans="1:5" ht="15">
      <c r="A109" s="342"/>
      <c r="B109" s="415" t="s">
        <v>814</v>
      </c>
      <c r="C109" s="416"/>
      <c r="D109" s="342"/>
      <c r="E109" s="226"/>
    </row>
    <row r="110" spans="2:5" ht="14.25">
      <c r="B110" s="344"/>
      <c r="C110" s="344"/>
      <c r="D110" s="344"/>
      <c r="E110" s="344"/>
    </row>
    <row r="112" spans="1:5" ht="14.25">
      <c r="A112" s="312"/>
      <c r="B112" s="312"/>
      <c r="C112" s="312"/>
      <c r="D112" s="312"/>
      <c r="E112" s="316"/>
    </row>
    <row r="113" spans="1:5" ht="15">
      <c r="A113" s="318"/>
      <c r="B113" s="318"/>
      <c r="C113" s="319"/>
      <c r="D113" s="319" t="s">
        <v>807</v>
      </c>
      <c r="E113" s="318"/>
    </row>
    <row r="114" spans="1:5" ht="15">
      <c r="A114" s="409" t="s">
        <v>808</v>
      </c>
      <c r="B114" s="409"/>
      <c r="C114" s="409"/>
      <c r="D114" s="409"/>
      <c r="E114" s="409"/>
    </row>
    <row r="115" spans="1:5" ht="15">
      <c r="A115" s="320"/>
      <c r="B115" s="320"/>
      <c r="C115" s="321"/>
      <c r="D115" s="321" t="s">
        <v>841</v>
      </c>
      <c r="E115" s="320"/>
    </row>
    <row r="116" spans="1:5" ht="14.25">
      <c r="A116" s="322" t="s">
        <v>301</v>
      </c>
      <c r="B116" s="323"/>
      <c r="C116" s="322" t="s">
        <v>626</v>
      </c>
      <c r="D116" s="410" t="s">
        <v>25</v>
      </c>
      <c r="E116" s="323" t="s">
        <v>368</v>
      </c>
    </row>
    <row r="117" spans="1:5" ht="14.25">
      <c r="A117" s="325" t="s">
        <v>369</v>
      </c>
      <c r="B117" s="326" t="s">
        <v>302</v>
      </c>
      <c r="C117" s="326" t="s">
        <v>628</v>
      </c>
      <c r="D117" s="411"/>
      <c r="E117" s="329" t="s">
        <v>370</v>
      </c>
    </row>
    <row r="118" spans="1:5" ht="14.25">
      <c r="A118" s="328"/>
      <c r="B118" s="328"/>
      <c r="C118" s="328"/>
      <c r="D118" s="412"/>
      <c r="E118" s="223" t="s">
        <v>303</v>
      </c>
    </row>
    <row r="119" spans="1:5" ht="28.5">
      <c r="A119" s="352">
        <v>1</v>
      </c>
      <c r="B119" s="230" t="s">
        <v>184</v>
      </c>
      <c r="C119" s="279" t="s">
        <v>631</v>
      </c>
      <c r="D119" s="230" t="s">
        <v>842</v>
      </c>
      <c r="E119" s="345">
        <v>148022</v>
      </c>
    </row>
    <row r="120" spans="1:5" ht="15">
      <c r="A120" s="279"/>
      <c r="B120" s="233"/>
      <c r="C120" s="279"/>
      <c r="D120" s="230"/>
      <c r="E120" s="346">
        <f>SUM(E119:E119)</f>
        <v>148022</v>
      </c>
    </row>
    <row r="121" spans="1:5" ht="28.5">
      <c r="A121" s="352">
        <v>1</v>
      </c>
      <c r="B121" s="230" t="s">
        <v>479</v>
      </c>
      <c r="C121" s="279" t="s">
        <v>631</v>
      </c>
      <c r="D121" s="230" t="s">
        <v>196</v>
      </c>
      <c r="E121" s="280">
        <v>14665</v>
      </c>
    </row>
    <row r="122" spans="1:5" ht="28.5">
      <c r="A122" s="352">
        <v>2</v>
      </c>
      <c r="B122" s="230" t="s">
        <v>83</v>
      </c>
      <c r="C122" s="279" t="s">
        <v>631</v>
      </c>
      <c r="D122" s="230" t="s">
        <v>843</v>
      </c>
      <c r="E122" s="280">
        <v>9621</v>
      </c>
    </row>
    <row r="123" spans="1:5" ht="42.75">
      <c r="A123" s="352">
        <v>3</v>
      </c>
      <c r="B123" s="230" t="s">
        <v>58</v>
      </c>
      <c r="C123" s="279" t="s">
        <v>631</v>
      </c>
      <c r="D123" s="230" t="s">
        <v>844</v>
      </c>
      <c r="E123" s="280">
        <v>9676</v>
      </c>
    </row>
    <row r="124" spans="1:5" ht="42.75">
      <c r="A124" s="352">
        <v>4</v>
      </c>
      <c r="B124" s="230" t="s">
        <v>120</v>
      </c>
      <c r="C124" s="279" t="s">
        <v>631</v>
      </c>
      <c r="D124" s="230" t="s">
        <v>845</v>
      </c>
      <c r="E124" s="280">
        <v>202805</v>
      </c>
    </row>
    <row r="125" spans="1:5" ht="28.5">
      <c r="A125" s="352">
        <v>5</v>
      </c>
      <c r="B125" s="230" t="s">
        <v>116</v>
      </c>
      <c r="C125" s="279" t="s">
        <v>631</v>
      </c>
      <c r="D125" s="230" t="s">
        <v>196</v>
      </c>
      <c r="E125" s="280">
        <v>8157</v>
      </c>
    </row>
    <row r="126" spans="1:5" ht="71.25">
      <c r="A126" s="352">
        <v>6</v>
      </c>
      <c r="B126" s="230" t="s">
        <v>205</v>
      </c>
      <c r="C126" s="279" t="s">
        <v>631</v>
      </c>
      <c r="D126" s="230" t="s">
        <v>846</v>
      </c>
      <c r="E126" s="280">
        <v>132849</v>
      </c>
    </row>
    <row r="127" spans="1:5" ht="28.5">
      <c r="A127" s="352">
        <v>7</v>
      </c>
      <c r="B127" s="230" t="s">
        <v>167</v>
      </c>
      <c r="C127" s="279" t="s">
        <v>631</v>
      </c>
      <c r="D127" s="230" t="s">
        <v>847</v>
      </c>
      <c r="E127" s="280">
        <v>100071</v>
      </c>
    </row>
    <row r="128" spans="1:5" ht="28.5">
      <c r="A128" s="352">
        <v>8</v>
      </c>
      <c r="B128" s="230" t="s">
        <v>848</v>
      </c>
      <c r="C128" s="279" t="s">
        <v>631</v>
      </c>
      <c r="D128" s="230" t="s">
        <v>700</v>
      </c>
      <c r="E128" s="280">
        <v>18465</v>
      </c>
    </row>
    <row r="129" spans="1:5" ht="57">
      <c r="A129" s="352">
        <v>9</v>
      </c>
      <c r="B129" s="230" t="s">
        <v>188</v>
      </c>
      <c r="C129" s="279" t="s">
        <v>631</v>
      </c>
      <c r="D129" s="230" t="s">
        <v>849</v>
      </c>
      <c r="E129" s="280">
        <v>73698</v>
      </c>
    </row>
    <row r="130" spans="1:5" ht="57">
      <c r="A130" s="352">
        <v>10</v>
      </c>
      <c r="B130" s="230" t="s">
        <v>45</v>
      </c>
      <c r="C130" s="279" t="s">
        <v>631</v>
      </c>
      <c r="D130" s="230" t="s">
        <v>850</v>
      </c>
      <c r="E130" s="280">
        <v>153776</v>
      </c>
    </row>
    <row r="131" spans="1:5" ht="14.25">
      <c r="A131" s="352"/>
      <c r="B131" s="230"/>
      <c r="C131" s="279"/>
      <c r="D131" s="230"/>
      <c r="E131" s="280"/>
    </row>
    <row r="132" spans="1:5" ht="15">
      <c r="A132" s="223"/>
      <c r="B132" s="227"/>
      <c r="C132" s="223"/>
      <c r="D132" s="223"/>
      <c r="E132" s="347">
        <f>SUM(E121:E131)</f>
        <v>723783</v>
      </c>
    </row>
    <row r="133" spans="1:5" ht="14.25">
      <c r="A133" s="223">
        <v>1</v>
      </c>
      <c r="B133" s="223" t="s">
        <v>246</v>
      </c>
      <c r="C133" s="279" t="s">
        <v>631</v>
      </c>
      <c r="D133" s="223" t="s">
        <v>62</v>
      </c>
      <c r="E133" s="280">
        <v>13763</v>
      </c>
    </row>
    <row r="134" spans="1:5" ht="14.25">
      <c r="A134" s="352">
        <v>2</v>
      </c>
      <c r="B134" s="219" t="s">
        <v>158</v>
      </c>
      <c r="C134" s="279" t="s">
        <v>631</v>
      </c>
      <c r="D134" s="219" t="s">
        <v>69</v>
      </c>
      <c r="E134" s="280">
        <v>35281</v>
      </c>
    </row>
    <row r="135" spans="1:5" ht="14.25">
      <c r="A135" s="352">
        <v>3</v>
      </c>
      <c r="B135" s="219" t="s">
        <v>158</v>
      </c>
      <c r="C135" s="279" t="s">
        <v>631</v>
      </c>
      <c r="D135" s="219" t="s">
        <v>176</v>
      </c>
      <c r="E135" s="280">
        <v>35281</v>
      </c>
    </row>
    <row r="136" spans="1:5" ht="15">
      <c r="A136" s="223"/>
      <c r="B136" s="227"/>
      <c r="C136" s="223"/>
      <c r="D136" s="223"/>
      <c r="E136" s="347">
        <f>SUM(E133:E135)</f>
        <v>84325</v>
      </c>
    </row>
    <row r="137" spans="1:5" ht="42.75">
      <c r="A137" s="223">
        <v>1</v>
      </c>
      <c r="B137" s="223" t="s">
        <v>149</v>
      </c>
      <c r="C137" s="279" t="s">
        <v>631</v>
      </c>
      <c r="D137" s="219" t="s">
        <v>851</v>
      </c>
      <c r="E137" s="280">
        <v>188000</v>
      </c>
    </row>
    <row r="138" spans="1:5" ht="14.25">
      <c r="A138" s="223"/>
      <c r="B138" s="223"/>
      <c r="C138" s="279"/>
      <c r="D138" s="219"/>
      <c r="E138" s="280"/>
    </row>
    <row r="139" spans="1:5" ht="15">
      <c r="A139" s="223"/>
      <c r="B139" s="227"/>
      <c r="C139" s="353"/>
      <c r="D139" s="223"/>
      <c r="E139" s="347">
        <f>SUM(E137:E137)</f>
        <v>188000</v>
      </c>
    </row>
    <row r="140" spans="1:5" ht="42.75">
      <c r="A140" s="223">
        <v>1</v>
      </c>
      <c r="B140" s="219" t="s">
        <v>821</v>
      </c>
      <c r="C140" s="279" t="s">
        <v>631</v>
      </c>
      <c r="D140" s="219" t="s">
        <v>852</v>
      </c>
      <c r="E140" s="280">
        <v>222688</v>
      </c>
    </row>
    <row r="141" spans="1:5" ht="15">
      <c r="A141" s="223"/>
      <c r="B141" s="227"/>
      <c r="C141" s="354"/>
      <c r="D141" s="223"/>
      <c r="E141" s="347">
        <f>SUM(E140:E140)</f>
        <v>222688</v>
      </c>
    </row>
    <row r="142" spans="1:5" ht="15">
      <c r="A142" s="348"/>
      <c r="B142" s="413" t="s">
        <v>814</v>
      </c>
      <c r="C142" s="414"/>
      <c r="D142" s="348"/>
      <c r="E142" s="347">
        <f>E120+E132+E136+E139+E141</f>
        <v>1366818</v>
      </c>
    </row>
    <row r="143" spans="1:5" ht="15">
      <c r="A143" s="320"/>
      <c r="B143" s="355"/>
      <c r="C143" s="355"/>
      <c r="D143" s="320"/>
      <c r="E143" s="356"/>
    </row>
    <row r="144" spans="1:5" ht="15">
      <c r="A144" s="318"/>
      <c r="B144" s="318"/>
      <c r="C144" s="319"/>
      <c r="D144" s="319" t="s">
        <v>807</v>
      </c>
      <c r="E144" s="318"/>
    </row>
    <row r="145" spans="1:5" ht="15">
      <c r="A145" s="409" t="s">
        <v>808</v>
      </c>
      <c r="B145" s="409"/>
      <c r="C145" s="409"/>
      <c r="D145" s="409"/>
      <c r="E145" s="409"/>
    </row>
    <row r="146" spans="1:5" ht="15">
      <c r="A146" s="320"/>
      <c r="B146" s="320"/>
      <c r="C146" s="321"/>
      <c r="D146" s="321" t="s">
        <v>853</v>
      </c>
      <c r="E146" s="320"/>
    </row>
    <row r="147" spans="1:5" ht="14.25">
      <c r="A147" s="322" t="s">
        <v>301</v>
      </c>
      <c r="B147" s="323"/>
      <c r="C147" s="322" t="s">
        <v>626</v>
      </c>
      <c r="D147" s="410" t="s">
        <v>25</v>
      </c>
      <c r="E147" s="323" t="s">
        <v>368</v>
      </c>
    </row>
    <row r="148" spans="1:5" ht="14.25">
      <c r="A148" s="325" t="s">
        <v>369</v>
      </c>
      <c r="B148" s="326" t="s">
        <v>302</v>
      </c>
      <c r="C148" s="326" t="s">
        <v>628</v>
      </c>
      <c r="D148" s="411"/>
      <c r="E148" s="329" t="s">
        <v>370</v>
      </c>
    </row>
    <row r="149" spans="1:5" ht="14.25">
      <c r="A149" s="328"/>
      <c r="B149" s="328"/>
      <c r="C149" s="328"/>
      <c r="D149" s="412"/>
      <c r="E149" s="223" t="s">
        <v>303</v>
      </c>
    </row>
    <row r="150" spans="1:5" ht="42.75">
      <c r="A150" s="352">
        <v>1</v>
      </c>
      <c r="B150" s="230" t="s">
        <v>690</v>
      </c>
      <c r="C150" s="279" t="s">
        <v>631</v>
      </c>
      <c r="D150" s="230" t="s">
        <v>854</v>
      </c>
      <c r="E150" s="345">
        <v>88487</v>
      </c>
    </row>
    <row r="151" spans="1:5" ht="28.5">
      <c r="A151" s="279">
        <v>2</v>
      </c>
      <c r="B151" s="230" t="s">
        <v>146</v>
      </c>
      <c r="C151" s="279" t="s">
        <v>631</v>
      </c>
      <c r="D151" s="230" t="s">
        <v>235</v>
      </c>
      <c r="E151" s="345">
        <v>149913</v>
      </c>
    </row>
    <row r="152" spans="1:5" ht="42.75">
      <c r="A152" s="279">
        <v>3</v>
      </c>
      <c r="B152" s="230" t="s">
        <v>86</v>
      </c>
      <c r="C152" s="279" t="s">
        <v>631</v>
      </c>
      <c r="D152" s="230" t="s">
        <v>237</v>
      </c>
      <c r="E152" s="345">
        <v>153894</v>
      </c>
    </row>
    <row r="153" spans="1:5" ht="14.25">
      <c r="A153" s="279"/>
      <c r="B153" s="230"/>
      <c r="C153" s="279"/>
      <c r="D153" s="230"/>
      <c r="E153" s="345"/>
    </row>
    <row r="154" spans="1:5" ht="15">
      <c r="A154" s="279"/>
      <c r="B154" s="233"/>
      <c r="C154" s="279"/>
      <c r="D154" s="230"/>
      <c r="E154" s="346">
        <f>SUM(E150:E153)</f>
        <v>392294</v>
      </c>
    </row>
    <row r="155" spans="1:5" ht="71.25">
      <c r="A155" s="352">
        <v>1</v>
      </c>
      <c r="B155" s="230" t="s">
        <v>160</v>
      </c>
      <c r="C155" s="279" t="s">
        <v>631</v>
      </c>
      <c r="D155" s="230" t="s">
        <v>855</v>
      </c>
      <c r="E155" s="280">
        <v>201253.72</v>
      </c>
    </row>
    <row r="156" spans="1:5" ht="71.25">
      <c r="A156" s="352">
        <v>2</v>
      </c>
      <c r="B156" s="230" t="s">
        <v>160</v>
      </c>
      <c r="C156" s="279" t="s">
        <v>631</v>
      </c>
      <c r="D156" s="230" t="s">
        <v>856</v>
      </c>
      <c r="E156" s="280">
        <v>233301.34</v>
      </c>
    </row>
    <row r="157" spans="1:5" ht="71.25">
      <c r="A157" s="352">
        <v>3</v>
      </c>
      <c r="B157" s="230" t="s">
        <v>160</v>
      </c>
      <c r="C157" s="279" t="s">
        <v>631</v>
      </c>
      <c r="D157" s="230" t="s">
        <v>857</v>
      </c>
      <c r="E157" s="280">
        <v>226084.46</v>
      </c>
    </row>
    <row r="158" spans="1:5" ht="71.25">
      <c r="A158" s="352">
        <v>4</v>
      </c>
      <c r="B158" s="230" t="s">
        <v>160</v>
      </c>
      <c r="C158" s="279" t="s">
        <v>631</v>
      </c>
      <c r="D158" s="230" t="s">
        <v>858</v>
      </c>
      <c r="E158" s="280">
        <v>205498.18</v>
      </c>
    </row>
    <row r="159" spans="1:5" ht="71.25">
      <c r="A159" s="352">
        <v>5</v>
      </c>
      <c r="B159" s="230" t="s">
        <v>160</v>
      </c>
      <c r="C159" s="279" t="s">
        <v>631</v>
      </c>
      <c r="D159" s="230" t="s">
        <v>859</v>
      </c>
      <c r="E159" s="280">
        <v>226248.48</v>
      </c>
    </row>
    <row r="160" spans="1:5" ht="71.25">
      <c r="A160" s="352">
        <v>6</v>
      </c>
      <c r="B160" s="230" t="s">
        <v>160</v>
      </c>
      <c r="C160" s="279" t="s">
        <v>631</v>
      </c>
      <c r="D160" s="230" t="s">
        <v>860</v>
      </c>
      <c r="E160" s="280">
        <v>226248.48</v>
      </c>
    </row>
    <row r="161" spans="1:5" ht="71.25">
      <c r="A161" s="352">
        <v>7</v>
      </c>
      <c r="B161" s="230" t="s">
        <v>160</v>
      </c>
      <c r="C161" s="279" t="s">
        <v>631</v>
      </c>
      <c r="D161" s="230" t="s">
        <v>861</v>
      </c>
      <c r="E161" s="280">
        <v>231949.06</v>
      </c>
    </row>
    <row r="162" spans="1:5" ht="14.25">
      <c r="A162" s="352"/>
      <c r="B162" s="230"/>
      <c r="C162" s="279"/>
      <c r="D162" s="230"/>
      <c r="E162" s="280"/>
    </row>
    <row r="163" spans="1:5" ht="15">
      <c r="A163" s="223"/>
      <c r="B163" s="227"/>
      <c r="C163" s="223"/>
      <c r="D163" s="223"/>
      <c r="E163" s="347">
        <f>SUM(E155:E162)</f>
        <v>1550583.72</v>
      </c>
    </row>
    <row r="164" spans="1:5" ht="28.5">
      <c r="A164" s="352">
        <v>1</v>
      </c>
      <c r="B164" s="219" t="s">
        <v>212</v>
      </c>
      <c r="C164" s="279" t="s">
        <v>631</v>
      </c>
      <c r="D164" s="219" t="s">
        <v>862</v>
      </c>
      <c r="E164" s="280">
        <v>329103</v>
      </c>
    </row>
    <row r="165" spans="1:5" ht="15">
      <c r="A165" s="223"/>
      <c r="B165" s="227"/>
      <c r="C165" s="223"/>
      <c r="D165" s="223"/>
      <c r="E165" s="347">
        <f>SUM(E164:E164)</f>
        <v>329103</v>
      </c>
    </row>
    <row r="166" spans="1:5" ht="42.75">
      <c r="A166" s="219">
        <v>1</v>
      </c>
      <c r="B166" s="223" t="s">
        <v>30</v>
      </c>
      <c r="C166" s="279" t="s">
        <v>631</v>
      </c>
      <c r="D166" s="219" t="s">
        <v>863</v>
      </c>
      <c r="E166" s="280">
        <v>23650.55</v>
      </c>
    </row>
    <row r="167" spans="1:5" ht="15">
      <c r="A167" s="223"/>
      <c r="B167" s="227"/>
      <c r="C167" s="353"/>
      <c r="D167" s="223"/>
      <c r="E167" s="347">
        <f>SUM(E166:E166)</f>
        <v>23650.55</v>
      </c>
    </row>
    <row r="168" spans="1:5" ht="42.75">
      <c r="A168" s="219">
        <v>1</v>
      </c>
      <c r="B168" s="223" t="s">
        <v>58</v>
      </c>
      <c r="C168" s="279" t="s">
        <v>631</v>
      </c>
      <c r="D168" s="219" t="s">
        <v>864</v>
      </c>
      <c r="E168" s="280">
        <v>100342</v>
      </c>
    </row>
    <row r="169" spans="1:5" ht="42.75">
      <c r="A169" s="219">
        <v>2</v>
      </c>
      <c r="B169" s="223" t="s">
        <v>158</v>
      </c>
      <c r="C169" s="279" t="s">
        <v>631</v>
      </c>
      <c r="D169" s="219" t="s">
        <v>864</v>
      </c>
      <c r="E169" s="280">
        <v>165516</v>
      </c>
    </row>
    <row r="170" spans="1:5" ht="15">
      <c r="A170" s="223"/>
      <c r="B170" s="227"/>
      <c r="C170" s="354"/>
      <c r="D170" s="223"/>
      <c r="E170" s="347">
        <f>SUM(E168:E169)</f>
        <v>265858</v>
      </c>
    </row>
    <row r="171" spans="1:5" ht="14.25">
      <c r="A171" s="219">
        <v>1</v>
      </c>
      <c r="B171" s="223" t="s">
        <v>81</v>
      </c>
      <c r="C171" s="279" t="s">
        <v>631</v>
      </c>
      <c r="D171" s="223" t="s">
        <v>865</v>
      </c>
      <c r="E171" s="280">
        <v>255038</v>
      </c>
    </row>
    <row r="172" spans="1:5" ht="28.5">
      <c r="A172" s="219">
        <v>2</v>
      </c>
      <c r="B172" s="223" t="s">
        <v>165</v>
      </c>
      <c r="C172" s="279" t="s">
        <v>631</v>
      </c>
      <c r="D172" s="219" t="s">
        <v>866</v>
      </c>
      <c r="E172" s="280">
        <v>276691</v>
      </c>
    </row>
    <row r="173" spans="1:5" ht="57">
      <c r="A173" s="223">
        <v>3</v>
      </c>
      <c r="B173" s="223" t="s">
        <v>67</v>
      </c>
      <c r="C173" s="279" t="s">
        <v>631</v>
      </c>
      <c r="D173" s="219" t="s">
        <v>867</v>
      </c>
      <c r="E173" s="280">
        <v>115627</v>
      </c>
    </row>
    <row r="174" spans="1:5" ht="14.25">
      <c r="A174" s="223">
        <v>4</v>
      </c>
      <c r="B174" s="223" t="s">
        <v>85</v>
      </c>
      <c r="C174" s="279" t="s">
        <v>631</v>
      </c>
      <c r="D174" s="223" t="s">
        <v>868</v>
      </c>
      <c r="E174" s="280">
        <v>53552</v>
      </c>
    </row>
    <row r="175" spans="1:5" ht="28.5">
      <c r="A175" s="223">
        <v>5</v>
      </c>
      <c r="B175" s="223" t="s">
        <v>100</v>
      </c>
      <c r="C175" s="279" t="s">
        <v>631</v>
      </c>
      <c r="D175" s="219" t="s">
        <v>39</v>
      </c>
      <c r="E175" s="280">
        <v>244595</v>
      </c>
    </row>
    <row r="176" spans="1:5" ht="28.5">
      <c r="A176" s="223">
        <v>6</v>
      </c>
      <c r="B176" s="223" t="s">
        <v>100</v>
      </c>
      <c r="C176" s="279" t="s">
        <v>631</v>
      </c>
      <c r="D176" s="219" t="s">
        <v>869</v>
      </c>
      <c r="E176" s="280">
        <v>291375</v>
      </c>
    </row>
    <row r="177" spans="1:5" ht="42.75">
      <c r="A177" s="223">
        <v>7</v>
      </c>
      <c r="B177" s="223" t="s">
        <v>199</v>
      </c>
      <c r="C177" s="279" t="s">
        <v>631</v>
      </c>
      <c r="D177" s="219" t="s">
        <v>870</v>
      </c>
      <c r="E177" s="280">
        <v>75050</v>
      </c>
    </row>
    <row r="178" spans="1:5" ht="42.75">
      <c r="A178" s="223">
        <v>8</v>
      </c>
      <c r="B178" s="223" t="s">
        <v>871</v>
      </c>
      <c r="C178" s="279" t="s">
        <v>631</v>
      </c>
      <c r="D178" s="219" t="s">
        <v>872</v>
      </c>
      <c r="E178" s="280">
        <v>282613.87</v>
      </c>
    </row>
    <row r="179" spans="1:5" ht="42.75">
      <c r="A179" s="223">
        <v>9</v>
      </c>
      <c r="B179" s="223" t="s">
        <v>108</v>
      </c>
      <c r="C179" s="279" t="s">
        <v>631</v>
      </c>
      <c r="D179" s="219" t="s">
        <v>872</v>
      </c>
      <c r="E179" s="280">
        <v>26194.17</v>
      </c>
    </row>
    <row r="180" spans="1:5" ht="15">
      <c r="A180" s="223"/>
      <c r="B180" s="223"/>
      <c r="C180" s="279"/>
      <c r="D180" s="223"/>
      <c r="E180" s="347"/>
    </row>
    <row r="181" spans="1:5" ht="15">
      <c r="A181" s="223"/>
      <c r="B181" s="227"/>
      <c r="C181" s="223"/>
      <c r="D181" s="223"/>
      <c r="E181" s="347">
        <f>SUM(E171:E180)</f>
        <v>1620736.04</v>
      </c>
    </row>
    <row r="182" spans="1:5" ht="57">
      <c r="A182" s="219">
        <v>1</v>
      </c>
      <c r="B182" s="223" t="s">
        <v>128</v>
      </c>
      <c r="C182" s="279" t="s">
        <v>631</v>
      </c>
      <c r="D182" s="219" t="s">
        <v>873</v>
      </c>
      <c r="E182" s="280">
        <v>11414</v>
      </c>
    </row>
    <row r="183" spans="1:5" ht="15">
      <c r="A183" s="223"/>
      <c r="B183" s="223"/>
      <c r="C183" s="279"/>
      <c r="D183" s="223"/>
      <c r="E183" s="347"/>
    </row>
    <row r="184" spans="1:5" ht="15">
      <c r="A184" s="223"/>
      <c r="B184" s="227"/>
      <c r="C184" s="354"/>
      <c r="D184" s="223"/>
      <c r="E184" s="347">
        <f>SUM(E182:E183)</f>
        <v>11414</v>
      </c>
    </row>
    <row r="185" spans="1:5" ht="242.25">
      <c r="A185" s="219">
        <v>1</v>
      </c>
      <c r="B185" s="219" t="s">
        <v>874</v>
      </c>
      <c r="C185" s="279" t="s">
        <v>631</v>
      </c>
      <c r="D185" s="219" t="s">
        <v>875</v>
      </c>
      <c r="E185" s="357">
        <v>229000</v>
      </c>
    </row>
    <row r="186" spans="1:5" ht="15">
      <c r="A186" s="223"/>
      <c r="B186" s="227"/>
      <c r="C186" s="354"/>
      <c r="D186" s="223"/>
      <c r="E186" s="347"/>
    </row>
    <row r="187" spans="1:5" ht="15">
      <c r="A187" s="223"/>
      <c r="B187" s="227"/>
      <c r="C187" s="354"/>
      <c r="D187" s="223"/>
      <c r="E187" s="347">
        <f>SUM(E185:E186)</f>
        <v>229000</v>
      </c>
    </row>
    <row r="188" spans="1:5" ht="14.25">
      <c r="A188" s="219">
        <v>1</v>
      </c>
      <c r="B188" s="223" t="s">
        <v>72</v>
      </c>
      <c r="C188" s="279" t="s">
        <v>631</v>
      </c>
      <c r="D188" s="223" t="s">
        <v>220</v>
      </c>
      <c r="E188" s="280">
        <v>473113</v>
      </c>
    </row>
    <row r="189" spans="1:5" ht="14.25">
      <c r="A189" s="223">
        <v>2</v>
      </c>
      <c r="B189" s="223" t="s">
        <v>160</v>
      </c>
      <c r="C189" s="279" t="s">
        <v>631</v>
      </c>
      <c r="D189" s="223" t="s">
        <v>220</v>
      </c>
      <c r="E189" s="280">
        <v>633567</v>
      </c>
    </row>
    <row r="190" spans="1:5" ht="15">
      <c r="A190" s="223"/>
      <c r="B190" s="227"/>
      <c r="C190" s="354"/>
      <c r="D190" s="223"/>
      <c r="E190" s="347">
        <f>SUM(E188:E189)</f>
        <v>1106680</v>
      </c>
    </row>
    <row r="191" spans="1:5" ht="14.25">
      <c r="A191" s="219">
        <v>1</v>
      </c>
      <c r="B191" s="223" t="s">
        <v>238</v>
      </c>
      <c r="C191" s="279" t="s">
        <v>631</v>
      </c>
      <c r="D191" s="223" t="s">
        <v>876</v>
      </c>
      <c r="E191" s="280">
        <v>81271</v>
      </c>
    </row>
    <row r="192" spans="1:5" ht="28.5">
      <c r="A192" s="223">
        <v>2</v>
      </c>
      <c r="B192" s="219" t="s">
        <v>182</v>
      </c>
      <c r="C192" s="279" t="s">
        <v>631</v>
      </c>
      <c r="D192" s="219" t="s">
        <v>877</v>
      </c>
      <c r="E192" s="280">
        <v>78321</v>
      </c>
    </row>
    <row r="193" spans="1:5" ht="42.75">
      <c r="A193" s="223">
        <v>3</v>
      </c>
      <c r="B193" s="219" t="s">
        <v>224</v>
      </c>
      <c r="C193" s="279" t="s">
        <v>631</v>
      </c>
      <c r="D193" s="219" t="s">
        <v>878</v>
      </c>
      <c r="E193" s="280">
        <v>241450</v>
      </c>
    </row>
    <row r="194" spans="1:5" ht="15">
      <c r="A194" s="223"/>
      <c r="B194" s="227"/>
      <c r="C194" s="354"/>
      <c r="D194" s="223"/>
      <c r="E194" s="347">
        <f>SUM(E191:E193)</f>
        <v>401042</v>
      </c>
    </row>
    <row r="195" spans="1:5" ht="42.75">
      <c r="A195" s="219">
        <v>1</v>
      </c>
      <c r="B195" s="219" t="s">
        <v>879</v>
      </c>
      <c r="C195" s="279" t="s">
        <v>631</v>
      </c>
      <c r="D195" s="219" t="s">
        <v>880</v>
      </c>
      <c r="E195" s="280">
        <v>479973.26</v>
      </c>
    </row>
    <row r="196" spans="1:5" ht="42.75">
      <c r="A196" s="223">
        <v>2</v>
      </c>
      <c r="B196" s="223" t="s">
        <v>56</v>
      </c>
      <c r="C196" s="279" t="s">
        <v>631</v>
      </c>
      <c r="D196" s="219" t="s">
        <v>881</v>
      </c>
      <c r="E196" s="280">
        <v>132872</v>
      </c>
    </row>
    <row r="197" spans="1:5" ht="15">
      <c r="A197" s="223"/>
      <c r="B197" s="227"/>
      <c r="C197" s="354"/>
      <c r="D197" s="223"/>
      <c r="E197" s="347">
        <f>SUM(E195:E196)</f>
        <v>612845.26</v>
      </c>
    </row>
    <row r="198" spans="1:5" ht="28.5">
      <c r="A198" s="219">
        <v>1</v>
      </c>
      <c r="B198" s="223" t="s">
        <v>244</v>
      </c>
      <c r="C198" s="279" t="s">
        <v>631</v>
      </c>
      <c r="D198" s="219" t="s">
        <v>882</v>
      </c>
      <c r="E198" s="280">
        <v>421904</v>
      </c>
    </row>
    <row r="199" spans="1:5" ht="15">
      <c r="A199" s="223"/>
      <c r="B199" s="227"/>
      <c r="C199" s="354"/>
      <c r="D199" s="223"/>
      <c r="E199" s="347"/>
    </row>
    <row r="200" spans="1:5" ht="15">
      <c r="A200" s="223"/>
      <c r="B200" s="227"/>
      <c r="C200" s="354"/>
      <c r="D200" s="223"/>
      <c r="E200" s="347">
        <f>SUM(E198:E199)</f>
        <v>421904</v>
      </c>
    </row>
    <row r="201" spans="1:5" ht="28.5">
      <c r="A201" s="219">
        <v>1</v>
      </c>
      <c r="B201" s="223" t="s">
        <v>251</v>
      </c>
      <c r="C201" s="279" t="s">
        <v>631</v>
      </c>
      <c r="D201" s="219" t="s">
        <v>883</v>
      </c>
      <c r="E201" s="280">
        <v>247865</v>
      </c>
    </row>
    <row r="202" spans="1:5" ht="15">
      <c r="A202" s="223"/>
      <c r="B202" s="227"/>
      <c r="C202" s="354"/>
      <c r="D202" s="223"/>
      <c r="E202" s="347">
        <f>SUM(E201)</f>
        <v>247865</v>
      </c>
    </row>
    <row r="203" spans="1:5" ht="15">
      <c r="A203" s="348"/>
      <c r="B203" s="413" t="s">
        <v>814</v>
      </c>
      <c r="C203" s="414"/>
      <c r="D203" s="348"/>
      <c r="E203" s="347">
        <f>E154+E163+E165+E167+E170+E181+E184+E187+E190+E194+E197+E200+E202</f>
        <v>7212975.569999999</v>
      </c>
    </row>
    <row r="204" spans="1:5" ht="15">
      <c r="A204" s="320"/>
      <c r="B204" s="355"/>
      <c r="C204" s="355"/>
      <c r="D204" s="320"/>
      <c r="E204" s="356"/>
    </row>
    <row r="205" spans="1:5" ht="15">
      <c r="A205" s="318"/>
      <c r="B205" s="318"/>
      <c r="C205" s="319"/>
      <c r="D205" s="319" t="s">
        <v>807</v>
      </c>
      <c r="E205" s="318"/>
    </row>
    <row r="206" spans="1:5" ht="15">
      <c r="A206" s="409" t="s">
        <v>839</v>
      </c>
      <c r="B206" s="409"/>
      <c r="C206" s="409"/>
      <c r="D206" s="409"/>
      <c r="E206" s="409"/>
    </row>
    <row r="207" spans="1:5" ht="15">
      <c r="A207" s="320"/>
      <c r="B207" s="320"/>
      <c r="C207" s="321"/>
      <c r="D207" s="321" t="s">
        <v>853</v>
      </c>
      <c r="E207" s="320"/>
    </row>
    <row r="208" spans="1:5" ht="14.25">
      <c r="A208" s="322" t="s">
        <v>301</v>
      </c>
      <c r="B208" s="323"/>
      <c r="C208" s="322" t="s">
        <v>626</v>
      </c>
      <c r="D208" s="410" t="s">
        <v>25</v>
      </c>
      <c r="E208" s="323" t="s">
        <v>368</v>
      </c>
    </row>
    <row r="209" spans="1:5" ht="14.25">
      <c r="A209" s="325" t="s">
        <v>369</v>
      </c>
      <c r="B209" s="326" t="s">
        <v>302</v>
      </c>
      <c r="C209" s="326" t="s">
        <v>628</v>
      </c>
      <c r="D209" s="411"/>
      <c r="E209" s="329" t="s">
        <v>370</v>
      </c>
    </row>
    <row r="210" spans="1:5" ht="14.25">
      <c r="A210" s="328"/>
      <c r="B210" s="328"/>
      <c r="C210" s="328"/>
      <c r="D210" s="412"/>
      <c r="E210" s="223" t="s">
        <v>303</v>
      </c>
    </row>
    <row r="211" spans="1:5" ht="28.5">
      <c r="A211" s="218">
        <v>1</v>
      </c>
      <c r="B211" s="221" t="s">
        <v>884</v>
      </c>
      <c r="C211" s="220" t="s">
        <v>631</v>
      </c>
      <c r="D211" s="221" t="s">
        <v>885</v>
      </c>
      <c r="E211" s="222">
        <v>39718.8</v>
      </c>
    </row>
    <row r="212" spans="1:5" ht="14.25">
      <c r="A212" s="218"/>
      <c r="B212" s="221"/>
      <c r="C212" s="220"/>
      <c r="D212" s="221"/>
      <c r="E212" s="222"/>
    </row>
    <row r="213" spans="1:5" ht="15">
      <c r="A213" s="224"/>
      <c r="B213" s="225"/>
      <c r="C213" s="224"/>
      <c r="D213" s="224"/>
      <c r="E213" s="226">
        <f>SUM(E211:E212)</f>
        <v>39718.8</v>
      </c>
    </row>
    <row r="214" spans="1:5" ht="15">
      <c r="A214" s="342"/>
      <c r="B214" s="415" t="s">
        <v>814</v>
      </c>
      <c r="C214" s="416"/>
      <c r="D214" s="342"/>
      <c r="E214" s="226">
        <v>39718.8</v>
      </c>
    </row>
    <row r="216" spans="1:5" ht="14.25">
      <c r="A216" s="312"/>
      <c r="B216" s="312"/>
      <c r="C216" s="312"/>
      <c r="D216" s="312"/>
      <c r="E216" s="316"/>
    </row>
    <row r="217" spans="1:5" ht="15">
      <c r="A217" s="318"/>
      <c r="B217" s="318"/>
      <c r="C217" s="319"/>
      <c r="D217" s="319" t="s">
        <v>807</v>
      </c>
      <c r="E217" s="318"/>
    </row>
    <row r="218" spans="1:5" ht="15">
      <c r="A218" s="409" t="s">
        <v>808</v>
      </c>
      <c r="B218" s="409"/>
      <c r="C218" s="409"/>
      <c r="D218" s="409"/>
      <c r="E218" s="409"/>
    </row>
    <row r="219" spans="1:5" ht="15">
      <c r="A219" s="320"/>
      <c r="B219" s="320"/>
      <c r="C219" s="321"/>
      <c r="D219" s="321" t="s">
        <v>886</v>
      </c>
      <c r="E219" s="320"/>
    </row>
    <row r="220" spans="1:5" ht="14.25">
      <c r="A220" s="322" t="s">
        <v>301</v>
      </c>
      <c r="B220" s="323"/>
      <c r="C220" s="322" t="s">
        <v>626</v>
      </c>
      <c r="D220" s="410" t="s">
        <v>25</v>
      </c>
      <c r="E220" s="323" t="s">
        <v>368</v>
      </c>
    </row>
    <row r="221" spans="1:5" ht="14.25">
      <c r="A221" s="325" t="s">
        <v>369</v>
      </c>
      <c r="B221" s="326" t="s">
        <v>302</v>
      </c>
      <c r="C221" s="326" t="s">
        <v>628</v>
      </c>
      <c r="D221" s="411"/>
      <c r="E221" s="329" t="s">
        <v>370</v>
      </c>
    </row>
    <row r="222" spans="1:5" ht="14.25">
      <c r="A222" s="328"/>
      <c r="B222" s="328"/>
      <c r="C222" s="328"/>
      <c r="D222" s="412"/>
      <c r="E222" s="223" t="s">
        <v>303</v>
      </c>
    </row>
    <row r="223" spans="1:5" ht="28.5">
      <c r="A223" s="279">
        <v>1</v>
      </c>
      <c r="B223" s="230" t="s">
        <v>887</v>
      </c>
      <c r="C223" s="279" t="s">
        <v>631</v>
      </c>
      <c r="D223" s="230" t="s">
        <v>888</v>
      </c>
      <c r="E223" s="345">
        <v>36540</v>
      </c>
    </row>
    <row r="224" spans="1:5" ht="28.5">
      <c r="A224" s="279">
        <v>2</v>
      </c>
      <c r="B224" s="230" t="s">
        <v>889</v>
      </c>
      <c r="C224" s="279" t="s">
        <v>631</v>
      </c>
      <c r="D224" s="230" t="s">
        <v>890</v>
      </c>
      <c r="E224" s="345">
        <v>72969</v>
      </c>
    </row>
    <row r="225" spans="1:5" ht="14.25">
      <c r="A225" s="279"/>
      <c r="B225" s="230"/>
      <c r="C225" s="279"/>
      <c r="D225" s="230"/>
      <c r="E225" s="345"/>
    </row>
    <row r="226" spans="1:5" ht="15">
      <c r="A226" s="279"/>
      <c r="B226" s="233"/>
      <c r="C226" s="279"/>
      <c r="D226" s="230"/>
      <c r="E226" s="346">
        <f>SUM(E223:E225)</f>
        <v>109509</v>
      </c>
    </row>
    <row r="227" spans="1:5" ht="28.5">
      <c r="A227" s="224">
        <v>1</v>
      </c>
      <c r="B227" s="219" t="s">
        <v>207</v>
      </c>
      <c r="C227" s="279" t="s">
        <v>631</v>
      </c>
      <c r="D227" s="221" t="s">
        <v>719</v>
      </c>
      <c r="E227" s="222">
        <v>39287</v>
      </c>
    </row>
    <row r="228" spans="1:5" ht="42.75">
      <c r="A228" s="224">
        <v>2</v>
      </c>
      <c r="B228" s="219" t="s">
        <v>194</v>
      </c>
      <c r="C228" s="279" t="s">
        <v>631</v>
      </c>
      <c r="D228" s="221" t="s">
        <v>891</v>
      </c>
      <c r="E228" s="222">
        <v>32457</v>
      </c>
    </row>
    <row r="229" spans="1:5" ht="28.5">
      <c r="A229" s="224">
        <v>3</v>
      </c>
      <c r="B229" s="219" t="s">
        <v>253</v>
      </c>
      <c r="C229" s="279" t="s">
        <v>631</v>
      </c>
      <c r="D229" s="221" t="s">
        <v>892</v>
      </c>
      <c r="E229" s="222">
        <v>90082</v>
      </c>
    </row>
    <row r="230" spans="1:5" ht="14.25">
      <c r="A230" s="224"/>
      <c r="B230" s="219"/>
      <c r="C230" s="279"/>
      <c r="D230" s="221"/>
      <c r="E230" s="222"/>
    </row>
    <row r="231" spans="1:5" ht="15">
      <c r="A231" s="224"/>
      <c r="B231" s="227"/>
      <c r="C231" s="354"/>
      <c r="D231" s="224"/>
      <c r="E231" s="226">
        <f>SUM(E227:E229)</f>
        <v>161826</v>
      </c>
    </row>
    <row r="232" spans="1:5" ht="57">
      <c r="A232" s="224">
        <v>1</v>
      </c>
      <c r="B232" s="223" t="s">
        <v>116</v>
      </c>
      <c r="C232" s="279" t="s">
        <v>631</v>
      </c>
      <c r="D232" s="221" t="s">
        <v>893</v>
      </c>
      <c r="E232" s="222">
        <v>168016</v>
      </c>
    </row>
    <row r="233" spans="1:5" ht="15">
      <c r="A233" s="224"/>
      <c r="B233" s="227"/>
      <c r="C233" s="354"/>
      <c r="D233" s="224"/>
      <c r="E233" s="226">
        <f>SUM(E232)</f>
        <v>168016</v>
      </c>
    </row>
    <row r="234" spans="1:5" ht="15">
      <c r="A234" s="342"/>
      <c r="B234" s="413" t="s">
        <v>814</v>
      </c>
      <c r="C234" s="414"/>
      <c r="D234" s="342"/>
      <c r="E234" s="226">
        <f>E226+E231+E233</f>
        <v>439351</v>
      </c>
    </row>
    <row r="237" spans="1:5" ht="15">
      <c r="A237" s="318"/>
      <c r="B237" s="318"/>
      <c r="C237" s="319"/>
      <c r="D237" s="319" t="s">
        <v>807</v>
      </c>
      <c r="E237" s="318"/>
    </row>
    <row r="238" spans="1:5" ht="15">
      <c r="A238" s="409" t="s">
        <v>808</v>
      </c>
      <c r="B238" s="409"/>
      <c r="C238" s="409"/>
      <c r="D238" s="409"/>
      <c r="E238" s="409"/>
    </row>
    <row r="239" spans="1:5" ht="15">
      <c r="A239" s="320"/>
      <c r="B239" s="320"/>
      <c r="C239" s="321"/>
      <c r="D239" s="321" t="s">
        <v>894</v>
      </c>
      <c r="E239" s="320"/>
    </row>
    <row r="240" spans="1:5" ht="14.25">
      <c r="A240" s="322" t="s">
        <v>301</v>
      </c>
      <c r="B240" s="323"/>
      <c r="C240" s="322" t="s">
        <v>626</v>
      </c>
      <c r="D240" s="410" t="s">
        <v>25</v>
      </c>
      <c r="E240" s="323" t="s">
        <v>368</v>
      </c>
    </row>
    <row r="241" spans="1:5" ht="14.25">
      <c r="A241" s="325" t="s">
        <v>369</v>
      </c>
      <c r="B241" s="326" t="s">
        <v>302</v>
      </c>
      <c r="C241" s="326" t="s">
        <v>628</v>
      </c>
      <c r="D241" s="411"/>
      <c r="E241" s="329" t="s">
        <v>370</v>
      </c>
    </row>
    <row r="242" spans="1:5" ht="14.25">
      <c r="A242" s="328"/>
      <c r="B242" s="328"/>
      <c r="C242" s="328"/>
      <c r="D242" s="412"/>
      <c r="E242" s="223" t="s">
        <v>303</v>
      </c>
    </row>
    <row r="243" spans="1:5" ht="42.75">
      <c r="A243" s="279">
        <v>1</v>
      </c>
      <c r="B243" s="230" t="s">
        <v>182</v>
      </c>
      <c r="C243" s="220" t="s">
        <v>631</v>
      </c>
      <c r="D243" s="230" t="s">
        <v>895</v>
      </c>
      <c r="E243" s="345">
        <v>317505</v>
      </c>
    </row>
    <row r="244" spans="1:5" ht="15">
      <c r="A244" s="279"/>
      <c r="B244" s="233"/>
      <c r="C244" s="279"/>
      <c r="D244" s="230"/>
      <c r="E244" s="346">
        <f>SUM(E243:E243)</f>
        <v>317505</v>
      </c>
    </row>
    <row r="245" spans="1:5" ht="42.75">
      <c r="A245" s="224">
        <v>1</v>
      </c>
      <c r="B245" s="223" t="s">
        <v>819</v>
      </c>
      <c r="C245" s="279" t="s">
        <v>631</v>
      </c>
      <c r="D245" s="221" t="s">
        <v>896</v>
      </c>
      <c r="E245" s="222">
        <v>95462</v>
      </c>
    </row>
    <row r="246" spans="1:5" ht="57">
      <c r="A246" s="224">
        <v>2</v>
      </c>
      <c r="B246" s="223" t="s">
        <v>184</v>
      </c>
      <c r="C246" s="279" t="s">
        <v>631</v>
      </c>
      <c r="D246" s="221" t="s">
        <v>897</v>
      </c>
      <c r="E246" s="222">
        <v>206383</v>
      </c>
    </row>
    <row r="247" spans="1:5" ht="71.25">
      <c r="A247" s="224">
        <v>3</v>
      </c>
      <c r="B247" s="223" t="s">
        <v>45</v>
      </c>
      <c r="C247" s="279" t="s">
        <v>631</v>
      </c>
      <c r="D247" s="221" t="s">
        <v>898</v>
      </c>
      <c r="E247" s="222">
        <v>68687</v>
      </c>
    </row>
    <row r="248" spans="1:5" ht="28.5">
      <c r="A248" s="224">
        <v>4</v>
      </c>
      <c r="B248" s="223" t="s">
        <v>115</v>
      </c>
      <c r="C248" s="279" t="s">
        <v>631</v>
      </c>
      <c r="D248" s="221" t="s">
        <v>112</v>
      </c>
      <c r="E248" s="222">
        <v>243290</v>
      </c>
    </row>
    <row r="249" spans="1:5" ht="42.75">
      <c r="A249" s="224">
        <v>5</v>
      </c>
      <c r="B249" s="223" t="s">
        <v>41</v>
      </c>
      <c r="C249" s="279" t="s">
        <v>631</v>
      </c>
      <c r="D249" s="221" t="s">
        <v>899</v>
      </c>
      <c r="E249" s="222">
        <v>9976</v>
      </c>
    </row>
    <row r="250" spans="1:5" ht="42.75">
      <c r="A250" s="224">
        <v>6</v>
      </c>
      <c r="B250" s="223" t="s">
        <v>900</v>
      </c>
      <c r="C250" s="279" t="s">
        <v>631</v>
      </c>
      <c r="D250" s="221" t="s">
        <v>901</v>
      </c>
      <c r="E250" s="222">
        <v>21218</v>
      </c>
    </row>
    <row r="251" spans="1:5" ht="14.25">
      <c r="A251" s="224"/>
      <c r="B251" s="223"/>
      <c r="C251" s="352"/>
      <c r="D251" s="224"/>
      <c r="E251" s="222"/>
    </row>
    <row r="252" spans="1:5" ht="15">
      <c r="A252" s="224"/>
      <c r="B252" s="358"/>
      <c r="C252" s="359"/>
      <c r="D252" s="224"/>
      <c r="E252" s="226">
        <f>SUM(E245:E251)</f>
        <v>645016</v>
      </c>
    </row>
    <row r="253" spans="1:5" ht="42.75">
      <c r="A253" s="224">
        <v>1</v>
      </c>
      <c r="B253" s="223" t="s">
        <v>37</v>
      </c>
      <c r="C253" s="279" t="s">
        <v>631</v>
      </c>
      <c r="D253" s="221" t="s">
        <v>902</v>
      </c>
      <c r="E253" s="222">
        <v>100440</v>
      </c>
    </row>
    <row r="254" spans="1:5" ht="15">
      <c r="A254" s="224"/>
      <c r="B254" s="227"/>
      <c r="C254" s="354"/>
      <c r="D254" s="224"/>
      <c r="E254" s="226">
        <f>SUM(E253)</f>
        <v>100440</v>
      </c>
    </row>
    <row r="255" spans="1:5" ht="99.75">
      <c r="A255" s="224">
        <v>1</v>
      </c>
      <c r="B255" s="223" t="s">
        <v>238</v>
      </c>
      <c r="C255" s="279" t="s">
        <v>631</v>
      </c>
      <c r="D255" s="221" t="s">
        <v>903</v>
      </c>
      <c r="E255" s="222">
        <v>182343</v>
      </c>
    </row>
    <row r="256" spans="1:5" ht="114">
      <c r="A256" s="224">
        <v>2</v>
      </c>
      <c r="B256" s="223" t="s">
        <v>238</v>
      </c>
      <c r="C256" s="279" t="s">
        <v>631</v>
      </c>
      <c r="D256" s="221" t="s">
        <v>904</v>
      </c>
      <c r="E256" s="222">
        <v>188074</v>
      </c>
    </row>
    <row r="257" spans="1:5" ht="15">
      <c r="A257" s="224"/>
      <c r="B257" s="227"/>
      <c r="C257" s="354"/>
      <c r="D257" s="224"/>
      <c r="E257" s="226">
        <f>SUM(E255:E256)</f>
        <v>370417</v>
      </c>
    </row>
    <row r="258" spans="1:5" ht="42.75">
      <c r="A258" s="224">
        <v>1</v>
      </c>
      <c r="B258" s="223" t="s">
        <v>162</v>
      </c>
      <c r="C258" s="279" t="s">
        <v>631</v>
      </c>
      <c r="D258" s="221" t="s">
        <v>905</v>
      </c>
      <c r="E258" s="222">
        <v>162460</v>
      </c>
    </row>
    <row r="259" spans="1:5" ht="15">
      <c r="A259" s="224"/>
      <c r="B259" s="227"/>
      <c r="C259" s="354"/>
      <c r="D259" s="224"/>
      <c r="E259" s="226">
        <f>SUM(E258)</f>
        <v>162460</v>
      </c>
    </row>
    <row r="260" spans="1:5" ht="28.5">
      <c r="A260" s="224">
        <v>1</v>
      </c>
      <c r="B260" s="223" t="s">
        <v>72</v>
      </c>
      <c r="C260" s="279" t="s">
        <v>631</v>
      </c>
      <c r="D260" s="221" t="s">
        <v>906</v>
      </c>
      <c r="E260" s="222">
        <v>16000</v>
      </c>
    </row>
    <row r="261" spans="1:5" ht="42.75">
      <c r="A261" s="224">
        <v>2</v>
      </c>
      <c r="B261" s="223" t="s">
        <v>72</v>
      </c>
      <c r="C261" s="279" t="s">
        <v>631</v>
      </c>
      <c r="D261" s="221" t="s">
        <v>907</v>
      </c>
      <c r="E261" s="222">
        <v>118870</v>
      </c>
    </row>
    <row r="262" spans="1:5" ht="15">
      <c r="A262" s="224"/>
      <c r="B262" s="227"/>
      <c r="C262" s="354"/>
      <c r="D262" s="224"/>
      <c r="E262" s="226">
        <f>SUM(E260:E261)</f>
        <v>134870</v>
      </c>
    </row>
    <row r="263" spans="1:5" ht="57">
      <c r="A263" s="224">
        <v>1</v>
      </c>
      <c r="B263" s="223" t="s">
        <v>147</v>
      </c>
      <c r="C263" s="279" t="s">
        <v>631</v>
      </c>
      <c r="D263" s="221" t="s">
        <v>908</v>
      </c>
      <c r="E263" s="222">
        <v>139938</v>
      </c>
    </row>
    <row r="264" spans="1:5" ht="15">
      <c r="A264" s="224"/>
      <c r="B264" s="223"/>
      <c r="C264" s="354"/>
      <c r="D264" s="221"/>
      <c r="E264" s="222"/>
    </row>
    <row r="265" spans="1:5" ht="15">
      <c r="A265" s="224"/>
      <c r="B265" s="227"/>
      <c r="C265" s="354"/>
      <c r="D265" s="224"/>
      <c r="E265" s="226">
        <f>SUM(E263:E264)</f>
        <v>139938</v>
      </c>
    </row>
    <row r="266" spans="1:5" ht="14.25">
      <c r="A266" s="224">
        <v>1</v>
      </c>
      <c r="B266" s="223" t="s">
        <v>238</v>
      </c>
      <c r="C266" s="279" t="s">
        <v>631</v>
      </c>
      <c r="D266" s="224" t="s">
        <v>741</v>
      </c>
      <c r="E266" s="222">
        <v>30000</v>
      </c>
    </row>
    <row r="267" spans="1:5" ht="15">
      <c r="A267" s="224"/>
      <c r="B267" s="227"/>
      <c r="C267" s="354"/>
      <c r="D267" s="224"/>
      <c r="E267" s="226">
        <f>SUM(E266:E266)</f>
        <v>30000</v>
      </c>
    </row>
    <row r="268" spans="1:5" ht="15">
      <c r="A268" s="342"/>
      <c r="B268" s="413" t="s">
        <v>814</v>
      </c>
      <c r="C268" s="414"/>
      <c r="D268" s="342"/>
      <c r="E268" s="226">
        <f>E244+E252+E254+E257+E259+E262+E265+E267</f>
        <v>1900646</v>
      </c>
    </row>
    <row r="270" spans="1:5" ht="15">
      <c r="A270" s="318"/>
      <c r="B270" s="318"/>
      <c r="C270" s="319"/>
      <c r="D270" s="319" t="s">
        <v>807</v>
      </c>
      <c r="E270" s="318"/>
    </row>
    <row r="271" spans="1:5" ht="15">
      <c r="A271" s="409" t="s">
        <v>808</v>
      </c>
      <c r="B271" s="409"/>
      <c r="C271" s="409"/>
      <c r="D271" s="409"/>
      <c r="E271" s="409"/>
    </row>
    <row r="272" spans="1:5" ht="15">
      <c r="A272" s="320"/>
      <c r="B272" s="320"/>
      <c r="C272" s="321"/>
      <c r="D272" s="321" t="s">
        <v>909</v>
      </c>
      <c r="E272" s="320"/>
    </row>
    <row r="273" spans="1:5" ht="14.25">
      <c r="A273" s="322" t="s">
        <v>301</v>
      </c>
      <c r="B273" s="323"/>
      <c r="C273" s="322" t="s">
        <v>626</v>
      </c>
      <c r="D273" s="410" t="s">
        <v>25</v>
      </c>
      <c r="E273" s="323" t="s">
        <v>368</v>
      </c>
    </row>
    <row r="274" spans="1:5" ht="14.25">
      <c r="A274" s="325" t="s">
        <v>369</v>
      </c>
      <c r="B274" s="326" t="s">
        <v>302</v>
      </c>
      <c r="C274" s="326" t="s">
        <v>628</v>
      </c>
      <c r="D274" s="411"/>
      <c r="E274" s="329" t="s">
        <v>370</v>
      </c>
    </row>
    <row r="275" spans="1:5" ht="14.25">
      <c r="A275" s="328"/>
      <c r="B275" s="328"/>
      <c r="C275" s="328"/>
      <c r="D275" s="412"/>
      <c r="E275" s="223" t="s">
        <v>303</v>
      </c>
    </row>
    <row r="276" spans="1:5" ht="14.25">
      <c r="A276" s="328">
        <v>1</v>
      </c>
      <c r="B276" s="329" t="s">
        <v>834</v>
      </c>
      <c r="C276" s="279" t="s">
        <v>631</v>
      </c>
      <c r="D276" s="230" t="s">
        <v>73</v>
      </c>
      <c r="E276" s="345">
        <v>129811</v>
      </c>
    </row>
    <row r="277" spans="1:5" ht="57">
      <c r="A277" s="328">
        <v>2</v>
      </c>
      <c r="B277" s="329" t="s">
        <v>690</v>
      </c>
      <c r="C277" s="279" t="s">
        <v>631</v>
      </c>
      <c r="D277" s="230" t="s">
        <v>910</v>
      </c>
      <c r="E277" s="345">
        <v>27149</v>
      </c>
    </row>
    <row r="278" spans="1:5" ht="28.5">
      <c r="A278" s="328">
        <v>3</v>
      </c>
      <c r="B278" s="329" t="s">
        <v>146</v>
      </c>
      <c r="C278" s="279" t="s">
        <v>631</v>
      </c>
      <c r="D278" s="230" t="s">
        <v>498</v>
      </c>
      <c r="E278" s="345">
        <v>92516</v>
      </c>
    </row>
    <row r="279" spans="1:5" ht="28.5">
      <c r="A279" s="279">
        <v>4</v>
      </c>
      <c r="B279" s="230" t="s">
        <v>101</v>
      </c>
      <c r="C279" s="279" t="s">
        <v>631</v>
      </c>
      <c r="D279" s="230" t="s">
        <v>911</v>
      </c>
      <c r="E279" s="345">
        <v>38671</v>
      </c>
    </row>
    <row r="280" spans="1:5" ht="28.5">
      <c r="A280" s="279">
        <v>5</v>
      </c>
      <c r="B280" s="230" t="s">
        <v>86</v>
      </c>
      <c r="C280" s="279" t="s">
        <v>631</v>
      </c>
      <c r="D280" s="230" t="s">
        <v>38</v>
      </c>
      <c r="E280" s="345">
        <v>116766</v>
      </c>
    </row>
    <row r="281" spans="1:5" ht="71.25">
      <c r="A281" s="279">
        <v>6</v>
      </c>
      <c r="B281" s="230" t="s">
        <v>834</v>
      </c>
      <c r="C281" s="279" t="s">
        <v>631</v>
      </c>
      <c r="D281" s="230" t="s">
        <v>912</v>
      </c>
      <c r="E281" s="345">
        <v>24851</v>
      </c>
    </row>
    <row r="282" spans="1:5" ht="15">
      <c r="A282" s="279"/>
      <c r="B282" s="233"/>
      <c r="C282" s="279"/>
      <c r="D282" s="230"/>
      <c r="E282" s="346">
        <f>SUM(E276:E281)</f>
        <v>429764</v>
      </c>
    </row>
    <row r="283" spans="1:5" ht="14.25">
      <c r="A283" s="223">
        <v>1</v>
      </c>
      <c r="B283" s="223" t="s">
        <v>153</v>
      </c>
      <c r="C283" s="279" t="s">
        <v>631</v>
      </c>
      <c r="D283" s="219" t="s">
        <v>196</v>
      </c>
      <c r="E283" s="280">
        <v>579113</v>
      </c>
    </row>
    <row r="284" spans="1:5" ht="42.75">
      <c r="A284" s="223">
        <v>2</v>
      </c>
      <c r="B284" s="223" t="s">
        <v>153</v>
      </c>
      <c r="C284" s="279" t="s">
        <v>631</v>
      </c>
      <c r="D284" s="219" t="s">
        <v>913</v>
      </c>
      <c r="E284" s="280">
        <v>458269</v>
      </c>
    </row>
    <row r="285" spans="1:5" ht="42.75">
      <c r="A285" s="223">
        <v>3</v>
      </c>
      <c r="B285" s="223" t="s">
        <v>726</v>
      </c>
      <c r="C285" s="279" t="s">
        <v>631</v>
      </c>
      <c r="D285" s="219" t="s">
        <v>914</v>
      </c>
      <c r="E285" s="280">
        <v>163475</v>
      </c>
    </row>
    <row r="286" spans="1:5" ht="42.75">
      <c r="A286" s="223">
        <v>4</v>
      </c>
      <c r="B286" s="223" t="s">
        <v>665</v>
      </c>
      <c r="C286" s="279" t="s">
        <v>631</v>
      </c>
      <c r="D286" s="219" t="s">
        <v>914</v>
      </c>
      <c r="E286" s="280">
        <v>145338</v>
      </c>
    </row>
    <row r="287" spans="1:5" ht="14.25">
      <c r="A287" s="223"/>
      <c r="B287" s="223"/>
      <c r="C287" s="279"/>
      <c r="D287" s="219"/>
      <c r="E287" s="280"/>
    </row>
    <row r="288" spans="1:5" ht="15">
      <c r="A288" s="223"/>
      <c r="B288" s="227"/>
      <c r="C288" s="354"/>
      <c r="D288" s="223"/>
      <c r="E288" s="347">
        <f>SUM(E283:E287)</f>
        <v>1346195</v>
      </c>
    </row>
    <row r="289" spans="1:5" ht="28.5">
      <c r="A289" s="223">
        <v>1</v>
      </c>
      <c r="B289" s="223" t="s">
        <v>915</v>
      </c>
      <c r="C289" s="279" t="s">
        <v>631</v>
      </c>
      <c r="D289" s="230" t="s">
        <v>112</v>
      </c>
      <c r="E289" s="280">
        <v>96889</v>
      </c>
    </row>
    <row r="290" spans="1:5" ht="28.5">
      <c r="A290" s="223">
        <v>2</v>
      </c>
      <c r="B290" s="223" t="s">
        <v>819</v>
      </c>
      <c r="C290" s="279" t="s">
        <v>631</v>
      </c>
      <c r="D290" s="230" t="s">
        <v>112</v>
      </c>
      <c r="E290" s="280">
        <v>140667</v>
      </c>
    </row>
    <row r="291" spans="1:5" ht="28.5">
      <c r="A291" s="223">
        <v>3</v>
      </c>
      <c r="B291" s="223" t="s">
        <v>238</v>
      </c>
      <c r="C291" s="279" t="s">
        <v>631</v>
      </c>
      <c r="D291" s="230" t="s">
        <v>39</v>
      </c>
      <c r="E291" s="280">
        <v>89582</v>
      </c>
    </row>
    <row r="292" spans="1:5" ht="42.75">
      <c r="A292" s="223">
        <v>4</v>
      </c>
      <c r="B292" s="223" t="s">
        <v>158</v>
      </c>
      <c r="C292" s="279" t="s">
        <v>631</v>
      </c>
      <c r="D292" s="230" t="s">
        <v>916</v>
      </c>
      <c r="E292" s="280">
        <v>186752</v>
      </c>
    </row>
    <row r="293" spans="1:5" ht="42.75">
      <c r="A293" s="223">
        <v>5</v>
      </c>
      <c r="B293" s="223" t="s">
        <v>97</v>
      </c>
      <c r="C293" s="279" t="s">
        <v>631</v>
      </c>
      <c r="D293" s="230" t="s">
        <v>917</v>
      </c>
      <c r="E293" s="280">
        <v>42466</v>
      </c>
    </row>
    <row r="294" spans="1:5" ht="42.75">
      <c r="A294" s="223">
        <v>6</v>
      </c>
      <c r="B294" s="223" t="s">
        <v>40</v>
      </c>
      <c r="C294" s="279" t="s">
        <v>631</v>
      </c>
      <c r="D294" s="230" t="s">
        <v>918</v>
      </c>
      <c r="E294" s="280">
        <v>113654</v>
      </c>
    </row>
    <row r="295" spans="1:5" ht="42.75">
      <c r="A295" s="223">
        <v>7</v>
      </c>
      <c r="B295" s="223" t="s">
        <v>173</v>
      </c>
      <c r="C295" s="279" t="s">
        <v>631</v>
      </c>
      <c r="D295" s="230" t="s">
        <v>919</v>
      </c>
      <c r="E295" s="280">
        <v>93671</v>
      </c>
    </row>
    <row r="296" spans="1:5" ht="42.75">
      <c r="A296" s="223">
        <v>8</v>
      </c>
      <c r="B296" s="223" t="s">
        <v>54</v>
      </c>
      <c r="C296" s="279" t="s">
        <v>631</v>
      </c>
      <c r="D296" s="230" t="s">
        <v>920</v>
      </c>
      <c r="E296" s="280">
        <v>25591</v>
      </c>
    </row>
    <row r="297" spans="1:5" ht="42.75">
      <c r="A297" s="223">
        <v>9</v>
      </c>
      <c r="B297" s="223" t="s">
        <v>173</v>
      </c>
      <c r="C297" s="279" t="s">
        <v>631</v>
      </c>
      <c r="D297" s="230" t="s">
        <v>921</v>
      </c>
      <c r="E297" s="280">
        <v>72423</v>
      </c>
    </row>
    <row r="298" spans="1:5" ht="42.75">
      <c r="A298" s="223">
        <v>10</v>
      </c>
      <c r="B298" s="223" t="s">
        <v>27</v>
      </c>
      <c r="C298" s="279" t="s">
        <v>631</v>
      </c>
      <c r="D298" s="230" t="s">
        <v>922</v>
      </c>
      <c r="E298" s="280">
        <v>321954</v>
      </c>
    </row>
    <row r="299" spans="1:5" ht="42.75">
      <c r="A299" s="223">
        <v>11</v>
      </c>
      <c r="B299" s="223" t="s">
        <v>45</v>
      </c>
      <c r="C299" s="279" t="s">
        <v>631</v>
      </c>
      <c r="D299" s="230" t="s">
        <v>923</v>
      </c>
      <c r="E299" s="280">
        <v>284582</v>
      </c>
    </row>
    <row r="300" spans="1:5" ht="42.75">
      <c r="A300" s="223">
        <v>12</v>
      </c>
      <c r="B300" s="223" t="s">
        <v>149</v>
      </c>
      <c r="C300" s="279" t="s">
        <v>631</v>
      </c>
      <c r="D300" s="230" t="s">
        <v>924</v>
      </c>
      <c r="E300" s="280">
        <v>77872</v>
      </c>
    </row>
    <row r="301" spans="1:5" ht="28.5">
      <c r="A301" s="223">
        <v>13</v>
      </c>
      <c r="B301" s="223" t="s">
        <v>72</v>
      </c>
      <c r="C301" s="279" t="s">
        <v>631</v>
      </c>
      <c r="D301" s="230" t="s">
        <v>925</v>
      </c>
      <c r="E301" s="280">
        <v>218528</v>
      </c>
    </row>
    <row r="302" spans="1:5" ht="28.5">
      <c r="A302" s="223">
        <v>14</v>
      </c>
      <c r="B302" s="223" t="s">
        <v>834</v>
      </c>
      <c r="C302" s="279" t="s">
        <v>631</v>
      </c>
      <c r="D302" s="230" t="s">
        <v>926</v>
      </c>
      <c r="E302" s="280">
        <v>185877</v>
      </c>
    </row>
    <row r="303" spans="1:5" ht="28.5">
      <c r="A303" s="223">
        <v>15</v>
      </c>
      <c r="B303" s="223" t="s">
        <v>158</v>
      </c>
      <c r="C303" s="279" t="s">
        <v>631</v>
      </c>
      <c r="D303" s="230" t="s">
        <v>927</v>
      </c>
      <c r="E303" s="280">
        <v>136154</v>
      </c>
    </row>
    <row r="304" spans="1:5" ht="28.5">
      <c r="A304" s="223">
        <v>16</v>
      </c>
      <c r="B304" s="223" t="s">
        <v>94</v>
      </c>
      <c r="C304" s="279" t="s">
        <v>631</v>
      </c>
      <c r="D304" s="230" t="s">
        <v>928</v>
      </c>
      <c r="E304" s="280">
        <v>117235</v>
      </c>
    </row>
    <row r="305" spans="1:5" ht="28.5">
      <c r="A305" s="223">
        <v>17</v>
      </c>
      <c r="B305" s="223" t="s">
        <v>77</v>
      </c>
      <c r="C305" s="279" t="s">
        <v>631</v>
      </c>
      <c r="D305" s="230" t="s">
        <v>929</v>
      </c>
      <c r="E305" s="280">
        <v>185020</v>
      </c>
    </row>
    <row r="306" spans="1:5" ht="42.75">
      <c r="A306" s="223">
        <v>18</v>
      </c>
      <c r="B306" s="223" t="s">
        <v>930</v>
      </c>
      <c r="C306" s="279" t="s">
        <v>631</v>
      </c>
      <c r="D306" s="230" t="s">
        <v>931</v>
      </c>
      <c r="E306" s="280">
        <v>5004</v>
      </c>
    </row>
    <row r="307" spans="1:5" ht="42.75">
      <c r="A307" s="223">
        <v>19</v>
      </c>
      <c r="B307" s="223" t="s">
        <v>932</v>
      </c>
      <c r="C307" s="279" t="s">
        <v>631</v>
      </c>
      <c r="D307" s="230" t="s">
        <v>931</v>
      </c>
      <c r="E307" s="280">
        <v>5004</v>
      </c>
    </row>
    <row r="308" spans="1:5" ht="42.75">
      <c r="A308" s="223">
        <v>20</v>
      </c>
      <c r="B308" s="223" t="s">
        <v>933</v>
      </c>
      <c r="C308" s="279" t="s">
        <v>631</v>
      </c>
      <c r="D308" s="230" t="s">
        <v>931</v>
      </c>
      <c r="E308" s="280">
        <v>5606</v>
      </c>
    </row>
    <row r="309" spans="1:5" ht="28.5">
      <c r="A309" s="223">
        <v>21</v>
      </c>
      <c r="B309" s="223" t="s">
        <v>156</v>
      </c>
      <c r="C309" s="279" t="s">
        <v>631</v>
      </c>
      <c r="D309" s="230" t="s">
        <v>934</v>
      </c>
      <c r="E309" s="280">
        <v>13310</v>
      </c>
    </row>
    <row r="310" spans="1:5" ht="15">
      <c r="A310" s="223"/>
      <c r="B310" s="358"/>
      <c r="C310" s="359"/>
      <c r="D310" s="223"/>
      <c r="E310" s="347">
        <f>SUM(E289:E309)</f>
        <v>2417841</v>
      </c>
    </row>
    <row r="311" spans="1:5" ht="57">
      <c r="A311" s="223">
        <v>1</v>
      </c>
      <c r="B311" s="219" t="s">
        <v>61</v>
      </c>
      <c r="C311" s="279" t="s">
        <v>631</v>
      </c>
      <c r="D311" s="219" t="s">
        <v>935</v>
      </c>
      <c r="E311" s="280">
        <v>271067</v>
      </c>
    </row>
    <row r="312" spans="1:5" ht="28.5">
      <c r="A312" s="223">
        <v>2</v>
      </c>
      <c r="B312" s="219" t="s">
        <v>162</v>
      </c>
      <c r="C312" s="279" t="s">
        <v>631</v>
      </c>
      <c r="D312" s="219" t="s">
        <v>51</v>
      </c>
      <c r="E312" s="280">
        <v>222299</v>
      </c>
    </row>
    <row r="313" spans="1:5" ht="28.5">
      <c r="A313" s="223">
        <v>3</v>
      </c>
      <c r="B313" s="223" t="s">
        <v>36</v>
      </c>
      <c r="C313" s="279" t="s">
        <v>631</v>
      </c>
      <c r="D313" s="219" t="s">
        <v>936</v>
      </c>
      <c r="E313" s="280">
        <v>241198</v>
      </c>
    </row>
    <row r="314" spans="1:5" ht="15">
      <c r="A314" s="223"/>
      <c r="B314" s="227"/>
      <c r="C314" s="354"/>
      <c r="D314" s="223"/>
      <c r="E314" s="347">
        <f>SUM(E311:E313)</f>
        <v>734564</v>
      </c>
    </row>
    <row r="315" spans="1:5" ht="42.75">
      <c r="A315" s="223">
        <v>1</v>
      </c>
      <c r="B315" s="223" t="s">
        <v>102</v>
      </c>
      <c r="C315" s="279" t="s">
        <v>631</v>
      </c>
      <c r="D315" s="219" t="s">
        <v>872</v>
      </c>
      <c r="E315" s="280">
        <v>90603.1</v>
      </c>
    </row>
    <row r="316" spans="1:5" ht="15">
      <c r="A316" s="223"/>
      <c r="B316" s="227"/>
      <c r="C316" s="354"/>
      <c r="D316" s="223"/>
      <c r="E316" s="347">
        <f>SUM(E315)</f>
        <v>90603.1</v>
      </c>
    </row>
    <row r="317" spans="1:5" ht="40.5">
      <c r="A317" s="223">
        <v>1</v>
      </c>
      <c r="B317" s="248" t="s">
        <v>298</v>
      </c>
      <c r="C317" s="247" t="s">
        <v>631</v>
      </c>
      <c r="D317" s="248" t="s">
        <v>864</v>
      </c>
      <c r="E317" s="250">
        <v>333449</v>
      </c>
    </row>
    <row r="318" spans="1:5" ht="14.25">
      <c r="A318" s="223">
        <v>2</v>
      </c>
      <c r="B318" s="248"/>
      <c r="C318" s="247" t="s">
        <v>631</v>
      </c>
      <c r="D318" s="248"/>
      <c r="E318" s="250"/>
    </row>
    <row r="319" spans="1:5" ht="15">
      <c r="A319" s="223"/>
      <c r="B319" s="358"/>
      <c r="C319" s="359"/>
      <c r="D319" s="223"/>
      <c r="E319" s="347">
        <f>SUM(E317:E318)</f>
        <v>333449</v>
      </c>
    </row>
    <row r="320" spans="1:5" ht="14.25">
      <c r="A320" s="223">
        <v>1</v>
      </c>
      <c r="B320" s="223" t="s">
        <v>792</v>
      </c>
      <c r="C320" s="247" t="s">
        <v>631</v>
      </c>
      <c r="D320" s="223" t="s">
        <v>937</v>
      </c>
      <c r="E320" s="280">
        <v>140896</v>
      </c>
    </row>
    <row r="321" spans="1:5" ht="15">
      <c r="A321" s="223"/>
      <c r="B321" s="227"/>
      <c r="C321" s="354"/>
      <c r="D321" s="223"/>
      <c r="E321" s="347">
        <f>SUM(E320)</f>
        <v>140896</v>
      </c>
    </row>
    <row r="322" spans="1:5" ht="42.75">
      <c r="A322" s="223">
        <v>1</v>
      </c>
      <c r="B322" s="223" t="s">
        <v>238</v>
      </c>
      <c r="C322" s="247" t="s">
        <v>631</v>
      </c>
      <c r="D322" s="219" t="s">
        <v>773</v>
      </c>
      <c r="E322" s="280">
        <v>18000</v>
      </c>
    </row>
    <row r="323" spans="1:5" ht="15">
      <c r="A323" s="223"/>
      <c r="B323" s="227"/>
      <c r="C323" s="354"/>
      <c r="D323" s="223"/>
      <c r="E323" s="347">
        <f>SUM(E322)</f>
        <v>18000</v>
      </c>
    </row>
    <row r="324" spans="1:5" ht="42.75">
      <c r="A324" s="223">
        <v>1</v>
      </c>
      <c r="B324" s="223" t="s">
        <v>938</v>
      </c>
      <c r="C324" s="279" t="s">
        <v>631</v>
      </c>
      <c r="D324" s="230" t="s">
        <v>939</v>
      </c>
      <c r="E324" s="280">
        <v>145764</v>
      </c>
    </row>
    <row r="325" spans="1:5" ht="42.75">
      <c r="A325" s="223">
        <v>2</v>
      </c>
      <c r="B325" s="223" t="s">
        <v>938</v>
      </c>
      <c r="C325" s="279" t="s">
        <v>631</v>
      </c>
      <c r="D325" s="230" t="s">
        <v>940</v>
      </c>
      <c r="E325" s="280">
        <v>145581</v>
      </c>
    </row>
    <row r="326" spans="1:5" ht="42.75">
      <c r="A326" s="223">
        <v>3</v>
      </c>
      <c r="B326" s="223" t="s">
        <v>938</v>
      </c>
      <c r="C326" s="279" t="s">
        <v>631</v>
      </c>
      <c r="D326" s="230" t="s">
        <v>941</v>
      </c>
      <c r="E326" s="280">
        <v>139779</v>
      </c>
    </row>
    <row r="327" spans="1:5" ht="15">
      <c r="A327" s="223"/>
      <c r="B327" s="227"/>
      <c r="C327" s="354"/>
      <c r="D327" s="223"/>
      <c r="E327" s="347"/>
    </row>
    <row r="328" spans="1:5" ht="15">
      <c r="A328" s="223"/>
      <c r="B328" s="227"/>
      <c r="C328" s="354"/>
      <c r="D328" s="223"/>
      <c r="E328" s="347">
        <f>SUM(E324:E327)</f>
        <v>431124</v>
      </c>
    </row>
    <row r="329" spans="1:5" ht="28.5">
      <c r="A329" s="223">
        <v>1</v>
      </c>
      <c r="B329" s="223" t="s">
        <v>238</v>
      </c>
      <c r="C329" s="279" t="s">
        <v>631</v>
      </c>
      <c r="D329" s="230" t="s">
        <v>122</v>
      </c>
      <c r="E329" s="280">
        <v>192111.08</v>
      </c>
    </row>
    <row r="330" spans="1:5" ht="15">
      <c r="A330" s="223"/>
      <c r="B330" s="227"/>
      <c r="C330" s="354"/>
      <c r="D330" s="223"/>
      <c r="E330" s="347">
        <f>SUM(E329)</f>
        <v>192111.08</v>
      </c>
    </row>
    <row r="331" spans="1:5" ht="27">
      <c r="A331" s="247">
        <v>1</v>
      </c>
      <c r="B331" s="248" t="s">
        <v>124</v>
      </c>
      <c r="C331" s="247" t="s">
        <v>631</v>
      </c>
      <c r="D331" s="248" t="s">
        <v>764</v>
      </c>
      <c r="E331" s="250">
        <v>100000</v>
      </c>
    </row>
    <row r="332" spans="1:5" ht="13.5">
      <c r="A332" s="247"/>
      <c r="B332" s="252"/>
      <c r="C332" s="251"/>
      <c r="D332" s="248"/>
      <c r="E332" s="253">
        <f>SUM(E331)</f>
        <v>100000</v>
      </c>
    </row>
    <row r="333" spans="1:5" ht="15">
      <c r="A333" s="348"/>
      <c r="B333" s="413" t="s">
        <v>814</v>
      </c>
      <c r="C333" s="414"/>
      <c r="D333" s="348"/>
      <c r="E333" s="347">
        <f>E282+E288+E310+E314+E316+E319+E321+E323+E328+E330</f>
        <v>6134547.18</v>
      </c>
    </row>
    <row r="334" spans="1:5" ht="15">
      <c r="A334" s="320"/>
      <c r="B334" s="355"/>
      <c r="C334" s="355"/>
      <c r="D334" s="320"/>
      <c r="E334" s="356"/>
    </row>
    <row r="335" spans="1:5" ht="14.25">
      <c r="A335" s="311"/>
      <c r="B335" s="312"/>
      <c r="C335" s="312"/>
      <c r="D335" s="312"/>
      <c r="E335" s="312"/>
    </row>
    <row r="336" spans="1:5" ht="15">
      <c r="A336" s="318"/>
      <c r="B336" s="318"/>
      <c r="C336" s="319"/>
      <c r="D336" s="319" t="s">
        <v>807</v>
      </c>
      <c r="E336" s="318"/>
    </row>
    <row r="337" spans="1:5" ht="15">
      <c r="A337" s="409" t="s">
        <v>808</v>
      </c>
      <c r="B337" s="409"/>
      <c r="C337" s="409"/>
      <c r="D337" s="409"/>
      <c r="E337" s="409"/>
    </row>
    <row r="338" spans="1:5" ht="15">
      <c r="A338" s="320"/>
      <c r="B338" s="320"/>
      <c r="C338" s="321"/>
      <c r="D338" s="321" t="s">
        <v>942</v>
      </c>
      <c r="E338" s="320"/>
    </row>
    <row r="339" spans="1:5" ht="14.25">
      <c r="A339" s="322" t="s">
        <v>301</v>
      </c>
      <c r="B339" s="323"/>
      <c r="C339" s="322" t="s">
        <v>626</v>
      </c>
      <c r="D339" s="410" t="s">
        <v>25</v>
      </c>
      <c r="E339" s="323" t="s">
        <v>368</v>
      </c>
    </row>
    <row r="340" spans="1:5" ht="14.25">
      <c r="A340" s="325" t="s">
        <v>369</v>
      </c>
      <c r="B340" s="326" t="s">
        <v>302</v>
      </c>
      <c r="C340" s="326" t="s">
        <v>628</v>
      </c>
      <c r="D340" s="411"/>
      <c r="E340" s="329" t="s">
        <v>370</v>
      </c>
    </row>
    <row r="341" spans="1:5" ht="14.25">
      <c r="A341" s="328"/>
      <c r="B341" s="328"/>
      <c r="C341" s="328"/>
      <c r="D341" s="412"/>
      <c r="E341" s="223" t="s">
        <v>303</v>
      </c>
    </row>
    <row r="342" spans="1:5" ht="28.5">
      <c r="A342" s="279">
        <v>1</v>
      </c>
      <c r="B342" s="230" t="s">
        <v>255</v>
      </c>
      <c r="C342" s="279" t="s">
        <v>631</v>
      </c>
      <c r="D342" s="230" t="s">
        <v>847</v>
      </c>
      <c r="E342" s="345">
        <v>17081</v>
      </c>
    </row>
    <row r="343" spans="1:5" ht="14.25">
      <c r="A343" s="279">
        <v>2</v>
      </c>
      <c r="B343" s="230" t="s">
        <v>77</v>
      </c>
      <c r="C343" s="279" t="s">
        <v>631</v>
      </c>
      <c r="D343" s="230" t="s">
        <v>847</v>
      </c>
      <c r="E343" s="345">
        <v>9603</v>
      </c>
    </row>
    <row r="344" spans="1:5" ht="28.5">
      <c r="A344" s="279">
        <v>3</v>
      </c>
      <c r="B344" s="230" t="s">
        <v>943</v>
      </c>
      <c r="C344" s="279" t="s">
        <v>631</v>
      </c>
      <c r="D344" s="230" t="s">
        <v>847</v>
      </c>
      <c r="E344" s="345">
        <v>12710</v>
      </c>
    </row>
    <row r="345" spans="1:5" ht="14.25">
      <c r="A345" s="279">
        <v>4</v>
      </c>
      <c r="B345" s="230" t="s">
        <v>141</v>
      </c>
      <c r="C345" s="279" t="s">
        <v>631</v>
      </c>
      <c r="D345" s="230" t="s">
        <v>847</v>
      </c>
      <c r="E345" s="345">
        <v>3781</v>
      </c>
    </row>
    <row r="346" spans="1:5" ht="28.5">
      <c r="A346" s="279">
        <v>5</v>
      </c>
      <c r="B346" s="230" t="s">
        <v>120</v>
      </c>
      <c r="C346" s="279" t="s">
        <v>631</v>
      </c>
      <c r="D346" s="230" t="s">
        <v>847</v>
      </c>
      <c r="E346" s="345">
        <v>15281</v>
      </c>
    </row>
    <row r="347" spans="1:5" ht="57">
      <c r="A347" s="223">
        <v>6</v>
      </c>
      <c r="B347" s="223" t="s">
        <v>94</v>
      </c>
      <c r="C347" s="279" t="s">
        <v>631</v>
      </c>
      <c r="D347" s="219" t="s">
        <v>944</v>
      </c>
      <c r="E347" s="280">
        <v>179513</v>
      </c>
    </row>
    <row r="348" spans="1:5" ht="15">
      <c r="A348" s="279"/>
      <c r="B348" s="233"/>
      <c r="C348" s="279"/>
      <c r="D348" s="230"/>
      <c r="E348" s="346">
        <f>SUM(E342:E347)</f>
        <v>237969</v>
      </c>
    </row>
    <row r="349" spans="1:5" ht="28.5">
      <c r="A349" s="223">
        <v>1</v>
      </c>
      <c r="B349" s="223" t="s">
        <v>153</v>
      </c>
      <c r="C349" s="279" t="s">
        <v>631</v>
      </c>
      <c r="D349" s="219" t="s">
        <v>945</v>
      </c>
      <c r="E349" s="280">
        <v>88349</v>
      </c>
    </row>
    <row r="350" spans="1:5" ht="14.25">
      <c r="A350" s="223"/>
      <c r="B350" s="223"/>
      <c r="C350" s="279"/>
      <c r="D350" s="219"/>
      <c r="E350" s="280"/>
    </row>
    <row r="351" spans="1:5" ht="15">
      <c r="A351" s="223"/>
      <c r="B351" s="227"/>
      <c r="C351" s="354"/>
      <c r="D351" s="223"/>
      <c r="E351" s="347">
        <f>SUM(E349:E350)</f>
        <v>88349</v>
      </c>
    </row>
    <row r="352" spans="1:5" ht="27">
      <c r="A352" s="223">
        <v>1</v>
      </c>
      <c r="B352" s="248" t="s">
        <v>819</v>
      </c>
      <c r="C352" s="279" t="s">
        <v>631</v>
      </c>
      <c r="D352" s="248" t="s">
        <v>946</v>
      </c>
      <c r="E352" s="250">
        <v>100044</v>
      </c>
    </row>
    <row r="353" spans="1:5" ht="14.25">
      <c r="A353" s="223"/>
      <c r="B353" s="223"/>
      <c r="C353" s="352"/>
      <c r="D353" s="230"/>
      <c r="E353" s="280"/>
    </row>
    <row r="354" spans="1:5" ht="15">
      <c r="A354" s="223"/>
      <c r="B354" s="358"/>
      <c r="C354" s="359"/>
      <c r="D354" s="223"/>
      <c r="E354" s="347">
        <f>SUM(E352:E352)</f>
        <v>100044</v>
      </c>
    </row>
    <row r="355" spans="1:5" ht="40.5">
      <c r="A355" s="223">
        <v>1</v>
      </c>
      <c r="B355" s="248" t="s">
        <v>36</v>
      </c>
      <c r="C355" s="247" t="s">
        <v>631</v>
      </c>
      <c r="D355" s="248" t="s">
        <v>947</v>
      </c>
      <c r="E355" s="250">
        <v>182733</v>
      </c>
    </row>
    <row r="356" spans="1:5" ht="15">
      <c r="A356" s="223"/>
      <c r="B356" s="227"/>
      <c r="C356" s="354"/>
      <c r="D356" s="223"/>
      <c r="E356" s="347"/>
    </row>
    <row r="357" spans="1:5" ht="15">
      <c r="A357" s="223"/>
      <c r="B357" s="227"/>
      <c r="C357" s="354"/>
      <c r="D357" s="223"/>
      <c r="E357" s="347">
        <f>SUM(E355:E356)</f>
        <v>182733</v>
      </c>
    </row>
    <row r="358" spans="1:5" ht="28.5">
      <c r="A358" s="223">
        <v>1</v>
      </c>
      <c r="B358" s="223" t="s">
        <v>184</v>
      </c>
      <c r="C358" s="279" t="s">
        <v>631</v>
      </c>
      <c r="D358" s="219" t="s">
        <v>948</v>
      </c>
      <c r="E358" s="280">
        <v>90255</v>
      </c>
    </row>
    <row r="359" spans="1:5" ht="28.5">
      <c r="A359" s="223">
        <v>2</v>
      </c>
      <c r="B359" s="223" t="s">
        <v>27</v>
      </c>
      <c r="C359" s="279" t="s">
        <v>631</v>
      </c>
      <c r="D359" s="219" t="s">
        <v>949</v>
      </c>
      <c r="E359" s="280">
        <v>298000</v>
      </c>
    </row>
    <row r="360" spans="1:5" ht="28.5">
      <c r="A360" s="223">
        <v>3</v>
      </c>
      <c r="B360" s="223" t="s">
        <v>412</v>
      </c>
      <c r="C360" s="279" t="s">
        <v>631</v>
      </c>
      <c r="D360" s="219" t="s">
        <v>926</v>
      </c>
      <c r="E360" s="280">
        <v>90194</v>
      </c>
    </row>
    <row r="361" spans="1:5" ht="28.5">
      <c r="A361" s="223">
        <v>4</v>
      </c>
      <c r="B361" s="223" t="s">
        <v>72</v>
      </c>
      <c r="C361" s="279" t="s">
        <v>631</v>
      </c>
      <c r="D361" s="219" t="s">
        <v>950</v>
      </c>
      <c r="E361" s="280">
        <v>16133</v>
      </c>
    </row>
    <row r="362" spans="1:5" ht="28.5">
      <c r="A362" s="223">
        <v>5</v>
      </c>
      <c r="B362" s="223" t="s">
        <v>72</v>
      </c>
      <c r="C362" s="279" t="s">
        <v>631</v>
      </c>
      <c r="D362" s="219" t="s">
        <v>951</v>
      </c>
      <c r="E362" s="280">
        <v>120007</v>
      </c>
    </row>
    <row r="363" spans="1:5" ht="14.25">
      <c r="A363" s="223"/>
      <c r="B363" s="223"/>
      <c r="C363" s="279"/>
      <c r="D363" s="223"/>
      <c r="E363" s="280"/>
    </row>
    <row r="364" spans="1:5" ht="15">
      <c r="A364" s="223"/>
      <c r="B364" s="227"/>
      <c r="C364" s="354"/>
      <c r="D364" s="223"/>
      <c r="E364" s="347">
        <f>SUM(E358:E363)</f>
        <v>614589</v>
      </c>
    </row>
    <row r="365" spans="1:5" ht="15">
      <c r="A365" s="348"/>
      <c r="B365" s="413" t="s">
        <v>814</v>
      </c>
      <c r="C365" s="414"/>
      <c r="D365" s="348"/>
      <c r="E365" s="347">
        <f>E348+E351+E354+E357+E364</f>
        <v>1223684</v>
      </c>
    </row>
    <row r="368" spans="1:6" ht="13.5">
      <c r="A368" s="266"/>
      <c r="B368" s="266"/>
      <c r="C368" s="266"/>
      <c r="D368" s="267"/>
      <c r="E368" s="267" t="s">
        <v>623</v>
      </c>
      <c r="F368" s="266"/>
    </row>
    <row r="369" spans="1:6" ht="12.75">
      <c r="A369" s="389" t="s">
        <v>788</v>
      </c>
      <c r="B369" s="389"/>
      <c r="C369" s="389"/>
      <c r="D369" s="389"/>
      <c r="E369" s="389"/>
      <c r="F369" s="389"/>
    </row>
    <row r="370" spans="1:6" ht="12.75">
      <c r="A370" s="390"/>
      <c r="B370" s="390"/>
      <c r="C370" s="390"/>
      <c r="D370" s="390"/>
      <c r="E370" s="390"/>
      <c r="F370" s="390"/>
    </row>
    <row r="371" spans="1:6" ht="13.5">
      <c r="A371" s="269" t="s">
        <v>301</v>
      </c>
      <c r="B371" s="270" t="s">
        <v>625</v>
      </c>
      <c r="C371" s="270"/>
      <c r="D371" s="269" t="s">
        <v>626</v>
      </c>
      <c r="E371" s="391" t="s">
        <v>25</v>
      </c>
      <c r="F371" s="270" t="s">
        <v>368</v>
      </c>
    </row>
    <row r="372" spans="1:6" ht="13.5">
      <c r="A372" s="271" t="s">
        <v>369</v>
      </c>
      <c r="B372" s="272" t="s">
        <v>627</v>
      </c>
      <c r="C372" s="272" t="s">
        <v>302</v>
      </c>
      <c r="D372" s="272" t="s">
        <v>628</v>
      </c>
      <c r="E372" s="392"/>
      <c r="F372" s="242" t="s">
        <v>370</v>
      </c>
    </row>
    <row r="373" spans="1:6" ht="13.5">
      <c r="A373" s="244"/>
      <c r="B373" s="242" t="s">
        <v>629</v>
      </c>
      <c r="C373" s="244"/>
      <c r="D373" s="244"/>
      <c r="E373" s="393"/>
      <c r="F373" s="273" t="s">
        <v>303</v>
      </c>
    </row>
    <row r="374" spans="1:6" ht="81">
      <c r="A374" s="247">
        <v>1</v>
      </c>
      <c r="B374" s="308" t="s">
        <v>789</v>
      </c>
      <c r="C374" s="248" t="s">
        <v>251</v>
      </c>
      <c r="D374" s="247" t="s">
        <v>631</v>
      </c>
      <c r="E374" s="248" t="s">
        <v>790</v>
      </c>
      <c r="F374" s="250">
        <v>92898</v>
      </c>
    </row>
    <row r="375" spans="1:6" ht="13.5">
      <c r="A375" s="247"/>
      <c r="B375" s="308"/>
      <c r="C375" s="252"/>
      <c r="D375" s="251"/>
      <c r="E375" s="248"/>
      <c r="F375" s="253">
        <f>SUM(F374:F374)</f>
        <v>92898</v>
      </c>
    </row>
    <row r="376" spans="1:6" ht="40.5">
      <c r="A376" s="247">
        <v>1</v>
      </c>
      <c r="B376" s="308" t="s">
        <v>789</v>
      </c>
      <c r="C376" s="248" t="s">
        <v>181</v>
      </c>
      <c r="D376" s="247" t="s">
        <v>631</v>
      </c>
      <c r="E376" s="248" t="s">
        <v>791</v>
      </c>
      <c r="F376" s="250">
        <v>2052.82</v>
      </c>
    </row>
    <row r="377" spans="1:6" ht="13.5">
      <c r="A377" s="247"/>
      <c r="B377" s="308"/>
      <c r="C377" s="303"/>
      <c r="D377" s="251"/>
      <c r="E377" s="248"/>
      <c r="F377" s="253">
        <f>SUM(F376:F376)</f>
        <v>2052.82</v>
      </c>
    </row>
    <row r="378" spans="1:6" ht="54">
      <c r="A378" s="247">
        <v>1</v>
      </c>
      <c r="B378" s="308" t="s">
        <v>789</v>
      </c>
      <c r="C378" s="248" t="s">
        <v>792</v>
      </c>
      <c r="D378" s="247" t="s">
        <v>631</v>
      </c>
      <c r="E378" s="248" t="s">
        <v>793</v>
      </c>
      <c r="F378" s="250">
        <v>19122.95</v>
      </c>
    </row>
    <row r="379" spans="1:6" ht="27">
      <c r="A379" s="247">
        <v>2</v>
      </c>
      <c r="B379" s="308" t="s">
        <v>789</v>
      </c>
      <c r="C379" s="248" t="s">
        <v>792</v>
      </c>
      <c r="D379" s="247" t="s">
        <v>631</v>
      </c>
      <c r="E379" s="248" t="s">
        <v>794</v>
      </c>
      <c r="F379" s="250">
        <v>523339.01</v>
      </c>
    </row>
    <row r="380" spans="1:6" ht="27">
      <c r="A380" s="247">
        <v>3</v>
      </c>
      <c r="B380" s="308" t="s">
        <v>789</v>
      </c>
      <c r="C380" s="248" t="s">
        <v>792</v>
      </c>
      <c r="D380" s="247" t="s">
        <v>631</v>
      </c>
      <c r="E380" s="248" t="s">
        <v>794</v>
      </c>
      <c r="F380" s="250">
        <v>363984.29</v>
      </c>
    </row>
    <row r="381" spans="1:6" ht="13.5">
      <c r="A381" s="247"/>
      <c r="B381" s="308"/>
      <c r="C381" s="252"/>
      <c r="D381" s="251"/>
      <c r="E381" s="248"/>
      <c r="F381" s="253">
        <f>SUM(F378:F380)</f>
        <v>906446.25</v>
      </c>
    </row>
    <row r="382" spans="1:6" ht="81">
      <c r="A382" s="247">
        <v>1</v>
      </c>
      <c r="B382" s="308" t="s">
        <v>789</v>
      </c>
      <c r="C382" s="248" t="s">
        <v>795</v>
      </c>
      <c r="D382" s="279" t="s">
        <v>631</v>
      </c>
      <c r="E382" s="248" t="s">
        <v>762</v>
      </c>
      <c r="F382" s="250">
        <v>248063.31</v>
      </c>
    </row>
    <row r="383" spans="1:6" ht="148.5">
      <c r="A383" s="247">
        <v>2</v>
      </c>
      <c r="B383" s="308" t="s">
        <v>789</v>
      </c>
      <c r="C383" s="248" t="s">
        <v>796</v>
      </c>
      <c r="D383" s="279" t="s">
        <v>631</v>
      </c>
      <c r="E383" s="248" t="s">
        <v>762</v>
      </c>
      <c r="F383" s="250">
        <v>244020</v>
      </c>
    </row>
    <row r="384" spans="1:6" ht="13.5">
      <c r="A384" s="247"/>
      <c r="B384" s="308"/>
      <c r="C384" s="252"/>
      <c r="D384" s="251"/>
      <c r="E384" s="248"/>
      <c r="F384" s="253">
        <f>SUM(F382:F383)</f>
        <v>492083.31</v>
      </c>
    </row>
    <row r="385" spans="1:6" ht="14.25">
      <c r="A385" s="247">
        <v>1</v>
      </c>
      <c r="B385" s="308" t="s">
        <v>789</v>
      </c>
      <c r="C385" s="248" t="s">
        <v>437</v>
      </c>
      <c r="D385" s="279" t="s">
        <v>631</v>
      </c>
      <c r="E385" s="248" t="s">
        <v>797</v>
      </c>
      <c r="F385" s="250">
        <v>8580.36</v>
      </c>
    </row>
    <row r="386" spans="1:6" ht="14.25">
      <c r="A386" s="247">
        <v>2</v>
      </c>
      <c r="B386" s="308" t="s">
        <v>789</v>
      </c>
      <c r="C386" s="248"/>
      <c r="D386" s="279" t="s">
        <v>631</v>
      </c>
      <c r="E386" s="248" t="s">
        <v>797</v>
      </c>
      <c r="F386" s="250">
        <v>8664.45</v>
      </c>
    </row>
    <row r="387" spans="1:6" ht="13.5">
      <c r="A387" s="247"/>
      <c r="B387" s="308"/>
      <c r="C387" s="252"/>
      <c r="D387" s="251"/>
      <c r="E387" s="248"/>
      <c r="F387" s="253">
        <f>SUM(F385:F386)</f>
        <v>17244.81</v>
      </c>
    </row>
    <row r="388" spans="1:6" ht="27">
      <c r="A388" s="247">
        <v>1</v>
      </c>
      <c r="B388" s="308" t="s">
        <v>789</v>
      </c>
      <c r="C388" s="248" t="s">
        <v>173</v>
      </c>
      <c r="D388" s="247" t="s">
        <v>631</v>
      </c>
      <c r="E388" s="248" t="s">
        <v>731</v>
      </c>
      <c r="F388" s="250">
        <v>100</v>
      </c>
    </row>
    <row r="389" spans="1:6" ht="13.5">
      <c r="A389" s="247"/>
      <c r="B389" s="308"/>
      <c r="C389" s="303"/>
      <c r="D389" s="251"/>
      <c r="E389" s="248"/>
      <c r="F389" s="253">
        <f>SUM(F388:F388)</f>
        <v>100</v>
      </c>
    </row>
    <row r="390" spans="1:6" ht="13.5">
      <c r="A390" s="258">
        <v>1</v>
      </c>
      <c r="B390" s="308" t="s">
        <v>789</v>
      </c>
      <c r="C390" s="258" t="s">
        <v>198</v>
      </c>
      <c r="D390" s="256" t="s">
        <v>631</v>
      </c>
      <c r="E390" s="258" t="s">
        <v>798</v>
      </c>
      <c r="F390" s="257">
        <v>2030</v>
      </c>
    </row>
    <row r="391" spans="1:6" ht="13.5">
      <c r="A391" s="258">
        <v>2</v>
      </c>
      <c r="B391" s="308" t="s">
        <v>789</v>
      </c>
      <c r="C391" s="258" t="s">
        <v>125</v>
      </c>
      <c r="D391" s="256" t="s">
        <v>631</v>
      </c>
      <c r="E391" s="258" t="s">
        <v>798</v>
      </c>
      <c r="F391" s="257">
        <v>3510</v>
      </c>
    </row>
    <row r="392" spans="1:6" ht="13.5">
      <c r="A392" s="258"/>
      <c r="B392" s="309"/>
      <c r="C392" s="259"/>
      <c r="D392" s="307"/>
      <c r="E392" s="258"/>
      <c r="F392" s="260">
        <f>SUM(F390:F391)</f>
        <v>5540</v>
      </c>
    </row>
    <row r="393" spans="1:6" ht="27">
      <c r="A393" s="258">
        <v>1</v>
      </c>
      <c r="B393" s="308" t="s">
        <v>789</v>
      </c>
      <c r="C393" s="248" t="s">
        <v>663</v>
      </c>
      <c r="D393" s="256" t="s">
        <v>631</v>
      </c>
      <c r="E393" s="248" t="s">
        <v>799</v>
      </c>
      <c r="F393" s="262">
        <v>14000</v>
      </c>
    </row>
    <row r="394" spans="1:6" ht="13.5">
      <c r="A394" s="247"/>
      <c r="B394" s="308"/>
      <c r="C394" s="252"/>
      <c r="D394" s="251"/>
      <c r="E394" s="248"/>
      <c r="F394" s="253">
        <f>SUM(F393)</f>
        <v>14000</v>
      </c>
    </row>
    <row r="395" spans="1:6" ht="40.5">
      <c r="A395" s="265"/>
      <c r="B395" s="308"/>
      <c r="C395" s="252" t="s">
        <v>638</v>
      </c>
      <c r="D395" s="247"/>
      <c r="E395" s="248"/>
      <c r="F395" s="253">
        <f>F375+F377+F381+F384+F387+F389+F392+F394</f>
        <v>1530365.1900000002</v>
      </c>
    </row>
    <row r="396" spans="1:6" ht="13.5">
      <c r="A396" s="274"/>
      <c r="B396" s="310"/>
      <c r="C396" s="268"/>
      <c r="D396" s="274"/>
      <c r="E396" s="282"/>
      <c r="F396" s="283"/>
    </row>
    <row r="397" spans="1:6" ht="14.25">
      <c r="A397" s="274"/>
      <c r="B397" s="275" t="s">
        <v>800</v>
      </c>
      <c r="C397" s="275"/>
      <c r="D397" s="275"/>
      <c r="E397" s="275"/>
      <c r="F397" s="275"/>
    </row>
    <row r="398" spans="1:6" ht="12.75">
      <c r="A398" s="311"/>
      <c r="B398" s="311"/>
      <c r="C398" s="311"/>
      <c r="D398" s="311"/>
      <c r="E398" s="311"/>
      <c r="F398" s="311"/>
    </row>
    <row r="399" spans="1:6" ht="12.75">
      <c r="A399" s="311"/>
      <c r="B399" s="311"/>
      <c r="C399" s="311"/>
      <c r="D399" s="311"/>
      <c r="E399" s="311"/>
      <c r="F399" s="311"/>
    </row>
    <row r="406" spans="1:6" ht="13.5">
      <c r="A406" s="276"/>
      <c r="B406" s="276"/>
      <c r="C406" s="276"/>
      <c r="D406" s="276"/>
      <c r="E406" s="276"/>
      <c r="F406" s="277"/>
    </row>
    <row r="407" spans="1:6" ht="13.5">
      <c r="A407" s="276"/>
      <c r="B407" s="276"/>
      <c r="C407" s="276"/>
      <c r="D407" s="276"/>
      <c r="E407" s="276"/>
      <c r="F407" s="277"/>
    </row>
    <row r="408" spans="1:6" ht="13.5">
      <c r="A408" s="276"/>
      <c r="B408" s="276"/>
      <c r="C408" s="276"/>
      <c r="D408" s="276"/>
      <c r="E408" s="276"/>
      <c r="F408" s="278"/>
    </row>
    <row r="409" spans="1:6" ht="13.5">
      <c r="A409" s="266"/>
      <c r="B409" s="266"/>
      <c r="C409" s="266"/>
      <c r="D409" s="267"/>
      <c r="E409" s="267" t="s">
        <v>623</v>
      </c>
      <c r="F409" s="266"/>
    </row>
    <row r="410" spans="1:6" ht="12.75">
      <c r="A410" s="389" t="s">
        <v>801</v>
      </c>
      <c r="B410" s="389"/>
      <c r="C410" s="389"/>
      <c r="D410" s="389"/>
      <c r="E410" s="389"/>
      <c r="F410" s="389"/>
    </row>
    <row r="411" spans="1:6" ht="12.75">
      <c r="A411" s="390"/>
      <c r="B411" s="390"/>
      <c r="C411" s="390"/>
      <c r="D411" s="390"/>
      <c r="E411" s="390"/>
      <c r="F411" s="390"/>
    </row>
    <row r="412" spans="1:6" ht="13.5">
      <c r="A412" s="269" t="s">
        <v>301</v>
      </c>
      <c r="B412" s="270" t="s">
        <v>625</v>
      </c>
      <c r="C412" s="270"/>
      <c r="D412" s="269" t="s">
        <v>626</v>
      </c>
      <c r="E412" s="391" t="s">
        <v>25</v>
      </c>
      <c r="F412" s="270" t="s">
        <v>368</v>
      </c>
    </row>
    <row r="413" spans="1:6" ht="13.5">
      <c r="A413" s="271" t="s">
        <v>369</v>
      </c>
      <c r="B413" s="272" t="s">
        <v>627</v>
      </c>
      <c r="C413" s="272" t="s">
        <v>302</v>
      </c>
      <c r="D413" s="272" t="s">
        <v>628</v>
      </c>
      <c r="E413" s="392"/>
      <c r="F413" s="242" t="s">
        <v>370</v>
      </c>
    </row>
    <row r="414" spans="1:6" ht="13.5">
      <c r="A414" s="244"/>
      <c r="B414" s="242" t="s">
        <v>629</v>
      </c>
      <c r="C414" s="244"/>
      <c r="D414" s="244"/>
      <c r="E414" s="393"/>
      <c r="F414" s="273" t="s">
        <v>303</v>
      </c>
    </row>
    <row r="415" spans="1:6" ht="81">
      <c r="A415" s="247">
        <v>1</v>
      </c>
      <c r="B415" s="308" t="s">
        <v>802</v>
      </c>
      <c r="C415" s="248" t="s">
        <v>56</v>
      </c>
      <c r="D415" s="247" t="s">
        <v>631</v>
      </c>
      <c r="E415" s="248" t="s">
        <v>790</v>
      </c>
      <c r="F415" s="250">
        <v>82335</v>
      </c>
    </row>
    <row r="416" spans="1:6" ht="13.5">
      <c r="A416" s="247"/>
      <c r="B416" s="308"/>
      <c r="C416" s="252"/>
      <c r="D416" s="251"/>
      <c r="E416" s="248"/>
      <c r="F416" s="253">
        <f>SUM(F415:F415)</f>
        <v>82335</v>
      </c>
    </row>
    <row r="417" spans="1:6" ht="40.5">
      <c r="A417" s="247">
        <v>1</v>
      </c>
      <c r="B417" s="308" t="s">
        <v>802</v>
      </c>
      <c r="C417" s="248" t="s">
        <v>803</v>
      </c>
      <c r="D417" s="247" t="s">
        <v>631</v>
      </c>
      <c r="E417" s="248" t="s">
        <v>804</v>
      </c>
      <c r="F417" s="250">
        <v>7930.12</v>
      </c>
    </row>
    <row r="418" spans="1:6" ht="13.5">
      <c r="A418" s="247"/>
      <c r="B418" s="308"/>
      <c r="C418" s="252"/>
      <c r="D418" s="251"/>
      <c r="E418" s="248"/>
      <c r="F418" s="253">
        <f>SUM(F417:F417)</f>
        <v>7930.12</v>
      </c>
    </row>
    <row r="419" spans="1:6" ht="27">
      <c r="A419" s="258">
        <v>1</v>
      </c>
      <c r="B419" s="308" t="s">
        <v>802</v>
      </c>
      <c r="C419" s="248" t="s">
        <v>792</v>
      </c>
      <c r="D419" s="247" t="s">
        <v>631</v>
      </c>
      <c r="E419" s="248" t="s">
        <v>805</v>
      </c>
      <c r="F419" s="250">
        <v>128302.9</v>
      </c>
    </row>
    <row r="420" spans="1:6" ht="27">
      <c r="A420" s="258">
        <v>2</v>
      </c>
      <c r="B420" s="308" t="s">
        <v>802</v>
      </c>
      <c r="C420" s="248" t="s">
        <v>792</v>
      </c>
      <c r="D420" s="247" t="s">
        <v>631</v>
      </c>
      <c r="E420" s="248" t="s">
        <v>806</v>
      </c>
      <c r="F420" s="257">
        <v>528400</v>
      </c>
    </row>
    <row r="421" spans="1:6" ht="27">
      <c r="A421" s="258">
        <v>3</v>
      </c>
      <c r="B421" s="308" t="s">
        <v>802</v>
      </c>
      <c r="C421" s="248" t="s">
        <v>792</v>
      </c>
      <c r="D421" s="247" t="s">
        <v>631</v>
      </c>
      <c r="E421" s="248" t="s">
        <v>794</v>
      </c>
      <c r="F421" s="257">
        <v>380281.42</v>
      </c>
    </row>
    <row r="422" spans="1:6" ht="13.5">
      <c r="A422" s="258"/>
      <c r="B422" s="309"/>
      <c r="C422" s="259"/>
      <c r="D422" s="307"/>
      <c r="E422" s="258"/>
      <c r="F422" s="260">
        <f>SUM(F419:F421)</f>
        <v>1036984.3200000001</v>
      </c>
    </row>
    <row r="423" spans="1:6" ht="13.5">
      <c r="A423" s="247"/>
      <c r="B423" s="308"/>
      <c r="C423" s="252"/>
      <c r="D423" s="251"/>
      <c r="E423" s="248"/>
      <c r="F423" s="253"/>
    </row>
    <row r="424" spans="1:6" ht="40.5">
      <c r="A424" s="265"/>
      <c r="B424" s="308"/>
      <c r="C424" s="252" t="s">
        <v>638</v>
      </c>
      <c r="D424" s="247"/>
      <c r="E424" s="248"/>
      <c r="F424" s="253">
        <f>F416+F418+F422</f>
        <v>1127249.44</v>
      </c>
    </row>
    <row r="425" spans="1:6" ht="13.5">
      <c r="A425" s="274"/>
      <c r="B425" s="310"/>
      <c r="C425" s="268"/>
      <c r="D425" s="274"/>
      <c r="E425" s="282"/>
      <c r="F425" s="283"/>
    </row>
    <row r="426" spans="1:6" ht="14.25">
      <c r="A426" s="274"/>
      <c r="B426" s="275" t="s">
        <v>800</v>
      </c>
      <c r="C426" s="275"/>
      <c r="D426" s="275"/>
      <c r="E426" s="275"/>
      <c r="F426" s="275"/>
    </row>
  </sheetData>
  <sheetProtection/>
  <mergeCells count="40">
    <mergeCell ref="A6:I6"/>
    <mergeCell ref="E8:E10"/>
    <mergeCell ref="C19:D19"/>
    <mergeCell ref="A24:E24"/>
    <mergeCell ref="D26:D28"/>
    <mergeCell ref="B53:C53"/>
    <mergeCell ref="A58:E58"/>
    <mergeCell ref="D60:D62"/>
    <mergeCell ref="B73:C73"/>
    <mergeCell ref="A77:E77"/>
    <mergeCell ref="D79:D81"/>
    <mergeCell ref="B97:C97"/>
    <mergeCell ref="A101:E101"/>
    <mergeCell ref="D103:D105"/>
    <mergeCell ref="B109:C109"/>
    <mergeCell ref="A114:E114"/>
    <mergeCell ref="D116:D118"/>
    <mergeCell ref="B142:C142"/>
    <mergeCell ref="A145:E145"/>
    <mergeCell ref="D147:D149"/>
    <mergeCell ref="B203:C203"/>
    <mergeCell ref="A206:E206"/>
    <mergeCell ref="D208:D210"/>
    <mergeCell ref="B214:C214"/>
    <mergeCell ref="A218:E218"/>
    <mergeCell ref="D220:D222"/>
    <mergeCell ref="B234:C234"/>
    <mergeCell ref="A238:E238"/>
    <mergeCell ref="D240:D242"/>
    <mergeCell ref="B268:C268"/>
    <mergeCell ref="A369:F370"/>
    <mergeCell ref="E371:E373"/>
    <mergeCell ref="A410:F411"/>
    <mergeCell ref="E412:E414"/>
    <mergeCell ref="A271:E271"/>
    <mergeCell ref="D273:D275"/>
    <mergeCell ref="B333:C333"/>
    <mergeCell ref="A337:E337"/>
    <mergeCell ref="D339:D341"/>
    <mergeCell ref="B365:C3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2013-07-31T01:04:19Z</cp:lastPrinted>
  <dcterms:created xsi:type="dcterms:W3CDTF">1996-10-08T23:32:33Z</dcterms:created>
  <dcterms:modified xsi:type="dcterms:W3CDTF">2015-02-12T00:12:24Z</dcterms:modified>
  <cp:category/>
  <cp:version/>
  <cp:contentType/>
  <cp:contentStatus/>
</cp:coreProperties>
</file>