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знос кап рем в УК" sheetId="1" r:id="rId1"/>
    <sheet name="для прок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<sst xmlns="http://schemas.openxmlformats.org/spreadsheetml/2006/main" count="1027" uniqueCount="145">
  <si>
    <t>к запросу о предоставлении информации</t>
  </si>
  <si>
    <t>№  _4.1-6-5322__  от__23.03.2015 г.</t>
  </si>
  <si>
    <t>Сведения о поступлении взносов на капитальный ремонт на специальный счёт</t>
  </si>
  <si>
    <t>Наименование владельца спец.счёта</t>
  </si>
  <si>
    <r>
      <t xml:space="preserve">Реквезиты  владельца спец.счёта                                               </t>
    </r>
    <r>
      <rPr>
        <b/>
        <i/>
        <sz val="8"/>
        <rFont val="Tahoma"/>
        <family val="2"/>
      </rPr>
      <t>Дальневосточный банк ОАО "Сбербанк России" БИК  040813608 кор/сч. 30101810600000000608 ИНН 272115803</t>
    </r>
  </si>
  <si>
    <t>Всего общая площадь жилых и нежилых помещений</t>
  </si>
  <si>
    <t>в том числе</t>
  </si>
  <si>
    <r>
      <t xml:space="preserve"> </t>
    </r>
    <r>
      <rPr>
        <b/>
        <sz val="9"/>
        <rFont val="Tahoma"/>
        <family val="2"/>
      </rPr>
      <t>Всего</t>
    </r>
    <r>
      <rPr>
        <b/>
        <sz val="8"/>
        <rFont val="Tahoma"/>
        <family val="2"/>
      </rPr>
      <t xml:space="preserve"> начисленная сумма поступления взносов на кап.ремонт собственникам жилых  и нежилых помещений</t>
    </r>
  </si>
  <si>
    <r>
      <t xml:space="preserve"> </t>
    </r>
    <r>
      <rPr>
        <b/>
        <sz val="9"/>
        <rFont val="Tahoma"/>
        <family val="2"/>
      </rPr>
      <t xml:space="preserve">Всего  </t>
    </r>
    <r>
      <rPr>
        <b/>
        <sz val="8"/>
        <rFont val="Tahoma"/>
        <family val="2"/>
      </rPr>
      <t>фактическая  сумма поступления взносов на кап.ремонт собственникам жилых  и нежилых помещений</t>
    </r>
  </si>
  <si>
    <t>Сведения размере задолженности по взносам на кап ремонт от собсв.помещений  в МКД</t>
  </si>
  <si>
    <t>Принимаемые меры по взысканию задолженности</t>
  </si>
  <si>
    <t>Общая площадь жилых помещений</t>
  </si>
  <si>
    <t>Общая площадь  нежилых помещений</t>
  </si>
  <si>
    <t>Начисленная сумма поступления взносов на кап.ремонт собственникам нежилых помешений</t>
  </si>
  <si>
    <t>Фактическая  сумма поступления взносов на кап.ремонт от собственников жилых помещений</t>
  </si>
  <si>
    <t>Ленина 21</t>
  </si>
  <si>
    <t>40705810670000000031</t>
  </si>
  <si>
    <t>Ленина 28</t>
  </si>
  <si>
    <t>40705810370000000030</t>
  </si>
  <si>
    <t>40705810270000000033</t>
  </si>
  <si>
    <t>Войкова 18</t>
  </si>
  <si>
    <t>40705810070000000026</t>
  </si>
  <si>
    <t>Калинина 10</t>
  </si>
  <si>
    <t>40705810970000000032</t>
  </si>
  <si>
    <t>Синельникова 2</t>
  </si>
  <si>
    <t>40705810770000000025</t>
  </si>
  <si>
    <t>Лермонтова 18</t>
  </si>
  <si>
    <t>40705810570000000034</t>
  </si>
  <si>
    <t>Волочаевская 131</t>
  </si>
  <si>
    <t>40705810670000000044</t>
  </si>
  <si>
    <t>Фрунзе 3</t>
  </si>
  <si>
    <t>40705810970000000045</t>
  </si>
  <si>
    <t>Комсомольская 34</t>
  </si>
  <si>
    <t>40705810170000000049</t>
  </si>
  <si>
    <t>Ленинградская 3</t>
  </si>
  <si>
    <t>40705810270000000046</t>
  </si>
  <si>
    <t>Дзержинского 6</t>
  </si>
  <si>
    <t>40705810570000000047</t>
  </si>
  <si>
    <t>Петра Комарова 5</t>
  </si>
  <si>
    <t>40705810270000079213</t>
  </si>
  <si>
    <t>Гайдара 12</t>
  </si>
  <si>
    <t>40705810070000000068</t>
  </si>
  <si>
    <t>40705810370000000072</t>
  </si>
  <si>
    <t>пер Ростовский 5</t>
  </si>
  <si>
    <t>40705810270000000075</t>
  </si>
  <si>
    <t>Гоголя 16</t>
  </si>
  <si>
    <t>40705810870000000077</t>
  </si>
  <si>
    <t>Итого</t>
  </si>
  <si>
    <t>Исполнитель 30-20-23 Залединова НИ.</t>
  </si>
  <si>
    <t>Начисленная сумма поступления взносов на кап.ремонт собственникам жилых помешений.</t>
  </si>
  <si>
    <t>Волочаевская 122</t>
  </si>
  <si>
    <t>40705810870000000048</t>
  </si>
  <si>
    <t>Калинина 12</t>
  </si>
  <si>
    <t>40705810670000000099</t>
  </si>
  <si>
    <t>Ленинградская 5</t>
  </si>
  <si>
    <t>40705810770000000106</t>
  </si>
  <si>
    <t>Выполнено</t>
  </si>
  <si>
    <t>Факт.  сумма поступления взносов на кап.рем. от собственников  неж. помещ.</t>
  </si>
  <si>
    <t>Амурский  б-р 46</t>
  </si>
  <si>
    <t>Тариф взноса на кап. ремонт с кв.м. пл. помещ. С 01.01.2016г</t>
  </si>
  <si>
    <t>Ленинградская35а</t>
  </si>
  <si>
    <t>Запарина 30</t>
  </si>
  <si>
    <t>40705810370000000234</t>
  </si>
  <si>
    <t>Ленина 69</t>
  </si>
  <si>
    <t>40705810670000000235</t>
  </si>
  <si>
    <t>начисл.по догов  упр  ЖКХ.</t>
  </si>
  <si>
    <t>Директор УК ЖКХ"Сервис Центр"                          Миненко Наталья Петровна</t>
  </si>
  <si>
    <t xml:space="preserve">                                                             по УК ЖКХ "Сервис-Центр" город Хабаровскна 01.02.2018года ( с учётом 2015 года)</t>
  </si>
  <si>
    <t>в том числе на 01.02.2018г.</t>
  </si>
  <si>
    <t>Остаток средств на специальном счёте на                         01.02.            2018 г.</t>
  </si>
  <si>
    <t xml:space="preserve">                                                             по УК ЖКХ "Сервис-Центр" город Хабаровскна 01.03.2018года ( с учётом 2015 года)</t>
  </si>
  <si>
    <t>в том числе на 01.03.2018г.</t>
  </si>
  <si>
    <t>Остаток средств на специальном счёте на                         01.03.            2018 г.</t>
  </si>
  <si>
    <t xml:space="preserve">                                                             по УК ЖКХ "Сервис-Центр" город Хабаровскна 01.04.2018года ( с учётом 2015 года)</t>
  </si>
  <si>
    <t>в том числе на 01.04.2018г.</t>
  </si>
  <si>
    <t>Остаток средств на специальном счёте на                         01.04.            2018 г.</t>
  </si>
  <si>
    <t xml:space="preserve">                                                             по УК ЖКХ "Сервис-Центр" город Хабаровскна 01.05.2018года ( с учётом 2015 года)</t>
  </si>
  <si>
    <t>в том числе на 01.05.2018г.</t>
  </si>
  <si>
    <t>Остаток средств на специальном счёте на                         01.05.            2018 г.</t>
  </si>
  <si>
    <t xml:space="preserve">                                                             по УК ЖКХ "Сервис-Центр" город Хабаровскна 01.06.2018года ( с учётом 2015 года)</t>
  </si>
  <si>
    <t>в том числе на 01.06.2018г.</t>
  </si>
  <si>
    <t>Остаток средств на специальном счёте на                         01.06.            2018 г.</t>
  </si>
  <si>
    <t>в том числе на 01.07.2018г.</t>
  </si>
  <si>
    <t>Остаток средств на специальном счёте на                         01.07.            2018 г.</t>
  </si>
  <si>
    <r>
      <t xml:space="preserve"> </t>
    </r>
    <r>
      <rPr>
        <b/>
        <sz val="9"/>
        <rFont val="Tahoma"/>
        <family val="2"/>
      </rPr>
      <t>Всего</t>
    </r>
    <r>
      <rPr>
        <b/>
        <sz val="8"/>
        <rFont val="Tahoma"/>
        <family val="2"/>
      </rPr>
      <t xml:space="preserve"> начисленная сумма поступления взносов на кап.ремонт собственникам жилых  и нежилых помещений  (руб)</t>
    </r>
  </si>
  <si>
    <t>Выполнено (руб)</t>
  </si>
  <si>
    <r>
      <t xml:space="preserve">                                                             по УК ЖКХ "Сервис-Центр" город Хабаровскна 01.07.2018года ( с учётом 2015 года)</t>
    </r>
    <r>
      <rPr>
        <sz val="8"/>
        <rFont val="Tahoma"/>
        <family val="2"/>
      </rPr>
      <t>(в руб)</t>
    </r>
  </si>
  <si>
    <r>
      <t xml:space="preserve"> </t>
    </r>
    <r>
      <rPr>
        <b/>
        <sz val="9"/>
        <rFont val="Tahoma"/>
        <family val="2"/>
      </rPr>
      <t xml:space="preserve">Всего  </t>
    </r>
    <r>
      <rPr>
        <b/>
        <sz val="8"/>
        <rFont val="Tahoma"/>
        <family val="2"/>
      </rPr>
      <t>фактическая  сумма поступления взносов на кап.ремонт собственникам жилых  и нежилых помещений (руб)</t>
    </r>
  </si>
  <si>
    <t>Вид работ</t>
  </si>
  <si>
    <t>Подрядная  организация</t>
  </si>
  <si>
    <t>период выполнения</t>
  </si>
  <si>
    <t>сумма</t>
  </si>
  <si>
    <t xml:space="preserve">кап ремонт фасада,установка пластиковых окон                                </t>
  </si>
  <si>
    <t xml:space="preserve">ООО"Просвет ДВ                                                                                                                                                                                     </t>
  </si>
  <si>
    <t>установка металлических дверей.</t>
  </si>
  <si>
    <t xml:space="preserve">                                                                                                                                                                              ООО"ЭСЭСК"</t>
  </si>
  <si>
    <t>01.11.2016 по 30.11.2016</t>
  </si>
  <si>
    <t>03.04.2017 по 28.04.2017</t>
  </si>
  <si>
    <t>Кап .ремонт лифтового оборудования и лифтовых шахт п.1</t>
  </si>
  <si>
    <t>ООО"ПФ Амурлифт"</t>
  </si>
  <si>
    <t>Кап ремонт лифта -в работе</t>
  </si>
  <si>
    <t>Кап ремонт кровли</t>
  </si>
  <si>
    <t>ООО "Кровля ДВ"</t>
  </si>
  <si>
    <t>01.07.2017 по 31.07.2017</t>
  </si>
  <si>
    <t>Кап.ремонт лифта п.6</t>
  </si>
  <si>
    <t>17.06.2016 по 07.09.2016</t>
  </si>
  <si>
    <t>Кап.ремонт лифта п.7</t>
  </si>
  <si>
    <t>Кап.ремонт лифта п.2</t>
  </si>
  <si>
    <t>Кап ремонт кровли(ПВХ)</t>
  </si>
  <si>
    <t>01.04.2017 по 30.04.2017</t>
  </si>
  <si>
    <t>14.11.2017 по 21.05.2018</t>
  </si>
  <si>
    <t>14.11.2017 по  25.05.2018</t>
  </si>
  <si>
    <t>19.06.2017 по  25.12.2017</t>
  </si>
  <si>
    <t>Кап ремонт фасада,межпанельных швов</t>
  </si>
  <si>
    <t>ООО"  Гейзерстрой"</t>
  </si>
  <si>
    <t>04.10.2017 по  30.102017</t>
  </si>
  <si>
    <t>Электромонтажные работы</t>
  </si>
  <si>
    <t>"Дальмонтажсервис"</t>
  </si>
  <si>
    <t>01.05.2017 по  30.06.2017</t>
  </si>
  <si>
    <t>в работе/ аванс</t>
  </si>
  <si>
    <t>Директор УК ЖКХ"Сервис Центр"                                       Миненко Наталья Петровна</t>
  </si>
  <si>
    <t>01.08.2015 по  31.08.2015</t>
  </si>
  <si>
    <t>Остаток средств на специальном счёте на                         01.07.            2018 г.                  (по оплате)</t>
  </si>
  <si>
    <t xml:space="preserve">                                                             по УК ЖКХ "Сервис-Центр" город Хабаровскна 01.08.2018года ( с учётом 2015 года)</t>
  </si>
  <si>
    <t>в том числе на 01.08.2018г.</t>
  </si>
  <si>
    <t>Остаток средств на специальном счёте на                         01.08.            2018 г.</t>
  </si>
  <si>
    <t xml:space="preserve">                                                             по УК ЖКХ "Сервис-Центр" город Хабаровскна 01.09.2018года ( с учётом 2015 года)</t>
  </si>
  <si>
    <t>в том числе на 01.09.2018г.</t>
  </si>
  <si>
    <t>Остаток средств на специальном счёте на                         01.09.            2018 г.</t>
  </si>
  <si>
    <t xml:space="preserve">                                                             по УК ЖКХ "Сервис-Центр" город Хабаровскна 01.10.2018года ( с учётом 2015 года)</t>
  </si>
  <si>
    <t>в том числе на 01.10.2018г.</t>
  </si>
  <si>
    <t>Остаток средств на специальном счёте на                         01.10.            2018 г.</t>
  </si>
  <si>
    <t xml:space="preserve">                                                             по УК ЖКХ "Сервис-Центр" город Хабаровскна 01.11.2018года ( с учётом 2015 года)</t>
  </si>
  <si>
    <t>в том числе на 01.11.2018г.</t>
  </si>
  <si>
    <t xml:space="preserve">                                                             по УК ЖКХ "Сервис-Центр" город Хабаровскна 01.12.2018года ( с учётом 2015 года)</t>
  </si>
  <si>
    <t>в том числе на 01.12.2018г.</t>
  </si>
  <si>
    <t>Остаток средств на специальном счёте на                         01.12.            2018 г.</t>
  </si>
  <si>
    <t xml:space="preserve">                                                             по УК ЖКХ "Сервис-Центр" город Хабаровскна 01.01.2019г. ( с учётом 2015 года)</t>
  </si>
  <si>
    <t>в том числе на 01.01.2019г.</t>
  </si>
  <si>
    <t>Остаток средств на специальном счёте на                         01.01.            2019г.</t>
  </si>
  <si>
    <t>Остаток средств на специальном счёте на                         01.11.            2018 г.</t>
  </si>
  <si>
    <t xml:space="preserve">                                                             по УК ЖКХ "Сервис-Центр" город Хабаровскна 01.02.2019г. ( с учётом 2015 года)</t>
  </si>
  <si>
    <t>в том числе на 01.02.2019г.</t>
  </si>
  <si>
    <t>Остаток средств на специальном счёте на                         01.02.            2019г.</t>
  </si>
  <si>
    <t>Тариф взноса на кап. ремонт с кв.м. пл. помещ. с 01.01      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</si>
</sst>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2" fontId="6" fillId="33" borderId="14" xfId="0" applyNumberFormat="1" applyFont="1" applyFill="1" applyBorder="1" applyAlignment="1" quotePrefix="1">
      <alignment horizontal="center" vertical="top"/>
    </xf>
    <xf numFmtId="0" fontId="5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 quotePrefix="1">
      <alignment horizontal="center" vertical="top"/>
    </xf>
    <xf numFmtId="2" fontId="2" fillId="33" borderId="14" xfId="0" applyNumberFormat="1" applyFont="1" applyFill="1" applyBorder="1" applyAlignment="1">
      <alignment horizontal="center" vertical="top" wrapText="1"/>
    </xf>
    <xf numFmtId="164" fontId="8" fillId="33" borderId="14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2" fontId="6" fillId="33" borderId="22" xfId="0" applyNumberFormat="1" applyFont="1" applyFill="1" applyBorder="1" applyAlignment="1" quotePrefix="1">
      <alignment horizontal="center" vertical="top"/>
    </xf>
    <xf numFmtId="164" fontId="2" fillId="33" borderId="22" xfId="0" applyNumberFormat="1" applyFont="1" applyFill="1" applyBorder="1" applyAlignment="1">
      <alignment horizontal="center" vertical="top" wrapText="1"/>
    </xf>
    <xf numFmtId="164" fontId="8" fillId="33" borderId="15" xfId="0" applyNumberFormat="1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vertical="top"/>
    </xf>
    <xf numFmtId="0" fontId="2" fillId="33" borderId="25" xfId="0" applyFont="1" applyFill="1" applyBorder="1" applyAlignment="1" quotePrefix="1">
      <alignment vertical="top"/>
    </xf>
    <xf numFmtId="0" fontId="2" fillId="33" borderId="25" xfId="0" applyFont="1" applyFill="1" applyBorder="1" applyAlignment="1">
      <alignment vertical="top"/>
    </xf>
    <xf numFmtId="164" fontId="2" fillId="33" borderId="25" xfId="0" applyNumberFormat="1" applyFont="1" applyFill="1" applyBorder="1" applyAlignment="1">
      <alignment vertical="top"/>
    </xf>
    <xf numFmtId="1" fontId="2" fillId="33" borderId="25" xfId="0" applyNumberFormat="1" applyFont="1" applyFill="1" applyBorder="1" applyAlignment="1">
      <alignment vertical="top"/>
    </xf>
    <xf numFmtId="2" fontId="2" fillId="33" borderId="25" xfId="0" applyNumberFormat="1" applyFont="1" applyFill="1" applyBorder="1" applyAlignment="1">
      <alignment vertical="top"/>
    </xf>
    <xf numFmtId="2" fontId="2" fillId="35" borderId="25" xfId="0" applyNumberFormat="1" applyFont="1" applyFill="1" applyBorder="1" applyAlignment="1">
      <alignment vertical="top"/>
    </xf>
    <xf numFmtId="1" fontId="2" fillId="34" borderId="25" xfId="0" applyNumberFormat="1" applyFont="1" applyFill="1" applyBorder="1" applyAlignment="1">
      <alignment vertical="top"/>
    </xf>
    <xf numFmtId="164" fontId="2" fillId="35" borderId="25" xfId="0" applyNumberFormat="1" applyFont="1" applyFill="1" applyBorder="1" applyAlignment="1">
      <alignment vertical="top"/>
    </xf>
    <xf numFmtId="164" fontId="2" fillId="33" borderId="26" xfId="0" applyNumberFormat="1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vertical="top"/>
    </xf>
    <xf numFmtId="0" fontId="2" fillId="33" borderId="27" xfId="0" applyFont="1" applyFill="1" applyBorder="1" applyAlignment="1" quotePrefix="1">
      <alignment vertical="top"/>
    </xf>
    <xf numFmtId="0" fontId="2" fillId="33" borderId="27" xfId="0" applyFont="1" applyFill="1" applyBorder="1" applyAlignment="1">
      <alignment vertical="top"/>
    </xf>
    <xf numFmtId="164" fontId="2" fillId="33" borderId="27" xfId="0" applyNumberFormat="1" applyFont="1" applyFill="1" applyBorder="1" applyAlignment="1">
      <alignment vertical="top"/>
    </xf>
    <xf numFmtId="1" fontId="2" fillId="33" borderId="27" xfId="0" applyNumberFormat="1" applyFont="1" applyFill="1" applyBorder="1" applyAlignment="1">
      <alignment vertical="top"/>
    </xf>
    <xf numFmtId="2" fontId="2" fillId="33" borderId="28" xfId="0" applyNumberFormat="1" applyFont="1" applyFill="1" applyBorder="1" applyAlignment="1">
      <alignment vertical="top"/>
    </xf>
    <xf numFmtId="2" fontId="2" fillId="33" borderId="29" xfId="0" applyNumberFormat="1" applyFont="1" applyFill="1" applyBorder="1" applyAlignment="1">
      <alignment vertical="top"/>
    </xf>
    <xf numFmtId="2" fontId="2" fillId="33" borderId="27" xfId="0" applyNumberFormat="1" applyFont="1" applyFill="1" applyBorder="1" applyAlignment="1">
      <alignment vertical="top"/>
    </xf>
    <xf numFmtId="2" fontId="2" fillId="35" borderId="27" xfId="0" applyNumberFormat="1" applyFont="1" applyFill="1" applyBorder="1" applyAlignment="1">
      <alignment vertical="top"/>
    </xf>
    <xf numFmtId="1" fontId="2" fillId="34" borderId="27" xfId="0" applyNumberFormat="1" applyFont="1" applyFill="1" applyBorder="1" applyAlignment="1">
      <alignment vertical="top"/>
    </xf>
    <xf numFmtId="164" fontId="2" fillId="35" borderId="27" xfId="0" applyNumberFormat="1" applyFont="1" applyFill="1" applyBorder="1" applyAlignment="1">
      <alignment vertical="top"/>
    </xf>
    <xf numFmtId="0" fontId="8" fillId="36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2" fontId="2" fillId="35" borderId="29" xfId="0" applyNumberFormat="1" applyFont="1" applyFill="1" applyBorder="1" applyAlignment="1">
      <alignment vertical="top"/>
    </xf>
    <xf numFmtId="1" fontId="2" fillId="35" borderId="27" xfId="0" applyNumberFormat="1" applyFont="1" applyFill="1" applyBorder="1" applyAlignment="1">
      <alignment vertical="top"/>
    </xf>
    <xf numFmtId="0" fontId="5" fillId="33" borderId="14" xfId="0" applyFont="1" applyFill="1" applyBorder="1" applyAlignment="1">
      <alignment horizontal="right" vertical="top" wrapText="1"/>
    </xf>
    <xf numFmtId="2" fontId="5" fillId="33" borderId="14" xfId="0" applyNumberFormat="1" applyFont="1" applyFill="1" applyBorder="1" applyAlignment="1">
      <alignment horizontal="right" vertical="top" wrapText="1"/>
    </xf>
    <xf numFmtId="2" fontId="5" fillId="33" borderId="26" xfId="0" applyNumberFormat="1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right" vertical="top" wrapText="1"/>
    </xf>
    <xf numFmtId="2" fontId="2" fillId="33" borderId="14" xfId="0" applyNumberFormat="1" applyFont="1" applyFill="1" applyBorder="1" applyAlignment="1">
      <alignment horizontal="right" vertical="top" wrapText="1"/>
    </xf>
    <xf numFmtId="2" fontId="2" fillId="33" borderId="26" xfId="0" applyNumberFormat="1" applyFont="1" applyFill="1" applyBorder="1" applyAlignment="1">
      <alignment horizontal="right" vertical="top"/>
    </xf>
    <xf numFmtId="0" fontId="2" fillId="33" borderId="30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center" vertical="top" wrapText="1"/>
    </xf>
    <xf numFmtId="2" fontId="2" fillId="33" borderId="30" xfId="0" applyNumberFormat="1" applyFont="1" applyFill="1" applyBorder="1" applyAlignment="1">
      <alignment horizontal="left" vertical="top" wrapText="1"/>
    </xf>
    <xf numFmtId="2" fontId="2" fillId="33" borderId="31" xfId="0" applyNumberFormat="1" applyFont="1" applyFill="1" applyBorder="1" applyAlignment="1">
      <alignment horizontal="left" vertical="top" wrapText="1"/>
    </xf>
    <xf numFmtId="2" fontId="2" fillId="33" borderId="32" xfId="0" applyNumberFormat="1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vertical="top" wrapText="1"/>
    </xf>
    <xf numFmtId="2" fontId="8" fillId="33" borderId="22" xfId="0" applyNumberFormat="1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right" vertical="top" wrapText="1"/>
    </xf>
    <xf numFmtId="2" fontId="6" fillId="33" borderId="33" xfId="0" applyNumberFormat="1" applyFont="1" applyFill="1" applyBorder="1" applyAlignment="1" quotePrefix="1">
      <alignment horizontal="center" vertical="top"/>
    </xf>
    <xf numFmtId="164" fontId="8" fillId="33" borderId="33" xfId="0" applyNumberFormat="1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horizontal="center" vertical="top" wrapText="1"/>
    </xf>
    <xf numFmtId="2" fontId="8" fillId="33" borderId="33" xfId="0" applyNumberFormat="1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 wrapText="1"/>
    </xf>
    <xf numFmtId="2" fontId="6" fillId="33" borderId="11" xfId="0" applyNumberFormat="1" applyFont="1" applyFill="1" applyBorder="1" applyAlignment="1" quotePrefix="1">
      <alignment horizontal="center" vertical="top"/>
    </xf>
    <xf numFmtId="164" fontId="8" fillId="33" borderId="19" xfId="0" applyNumberFormat="1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2" fontId="8" fillId="33" borderId="19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35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left" vertical="top" wrapText="1"/>
    </xf>
    <xf numFmtId="2" fontId="2" fillId="33" borderId="33" xfId="0" applyNumberFormat="1" applyFont="1" applyFill="1" applyBorder="1" applyAlignment="1">
      <alignment horizontal="center" vertical="top" wrapText="1"/>
    </xf>
    <xf numFmtId="0" fontId="8" fillId="34" borderId="33" xfId="0" applyFont="1" applyFill="1" applyBorder="1" applyAlignment="1">
      <alignment horizontal="center" vertical="top" wrapText="1"/>
    </xf>
    <xf numFmtId="0" fontId="2" fillId="35" borderId="33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right" vertical="top" wrapText="1"/>
    </xf>
    <xf numFmtId="0" fontId="2" fillId="33" borderId="4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 vertical="top" wrapText="1"/>
    </xf>
    <xf numFmtId="2" fontId="2" fillId="33" borderId="41" xfId="0" applyNumberFormat="1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2" fontId="2" fillId="33" borderId="43" xfId="0" applyNumberFormat="1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2" fontId="2" fillId="33" borderId="36" xfId="0" applyNumberFormat="1" applyFont="1" applyFill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left" vertical="top" wrapText="1"/>
    </xf>
    <xf numFmtId="2" fontId="2" fillId="33" borderId="45" xfId="0" applyNumberFormat="1" applyFont="1" applyFill="1" applyBorder="1" applyAlignment="1">
      <alignment horizontal="left" vertical="top" wrapText="1"/>
    </xf>
    <xf numFmtId="2" fontId="2" fillId="33" borderId="26" xfId="0" applyNumberFormat="1" applyFont="1" applyFill="1" applyBorder="1" applyAlignment="1">
      <alignment horizontal="left" vertical="top" wrapText="1"/>
    </xf>
    <xf numFmtId="2" fontId="2" fillId="33" borderId="46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left" vertical="top"/>
    </xf>
    <xf numFmtId="0" fontId="2" fillId="33" borderId="47" xfId="0" applyFont="1" applyFill="1" applyBorder="1" applyAlignment="1">
      <alignment horizontal="left" vertical="top"/>
    </xf>
    <xf numFmtId="2" fontId="2" fillId="33" borderId="10" xfId="0" applyNumberFormat="1" applyFont="1" applyFill="1" applyBorder="1" applyAlignment="1">
      <alignment horizontal="center" vertical="top"/>
    </xf>
    <xf numFmtId="2" fontId="2" fillId="33" borderId="26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2" fontId="2" fillId="35" borderId="14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" fontId="2" fillId="34" borderId="25" xfId="0" applyNumberFormat="1" applyFont="1" applyFill="1" applyBorder="1" applyAlignment="1">
      <alignment horizontal="center" vertical="top"/>
    </xf>
    <xf numFmtId="1" fontId="2" fillId="35" borderId="27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164" fontId="2" fillId="34" borderId="25" xfId="0" applyNumberFormat="1" applyFont="1" applyFill="1" applyBorder="1" applyAlignment="1">
      <alignment horizontal="center" vertical="top"/>
    </xf>
    <xf numFmtId="164" fontId="2" fillId="35" borderId="27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vertical="top"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2" fillId="33" borderId="34" xfId="0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center" vertical="top"/>
    </xf>
    <xf numFmtId="0" fontId="2" fillId="33" borderId="47" xfId="0" applyFont="1" applyFill="1" applyBorder="1" applyAlignment="1">
      <alignment horizontal="center" vertical="top"/>
    </xf>
    <xf numFmtId="0" fontId="2" fillId="33" borderId="48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left" vertical="top" wrapText="1"/>
    </xf>
    <xf numFmtId="0" fontId="2" fillId="33" borderId="49" xfId="0" applyFont="1" applyFill="1" applyBorder="1" applyAlignment="1">
      <alignment horizontal="left" vertical="top" wrapText="1"/>
    </xf>
    <xf numFmtId="0" fontId="3" fillId="33" borderId="5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5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center" vertical="top" wrapText="1"/>
    </xf>
    <xf numFmtId="0" fontId="5" fillId="34" borderId="52" xfId="0" applyFont="1" applyFill="1" applyBorder="1" applyAlignment="1">
      <alignment horizontal="center" vertical="top" wrapText="1"/>
    </xf>
    <xf numFmtId="0" fontId="5" fillId="34" borderId="5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vertical="top" wrapText="1"/>
    </xf>
    <xf numFmtId="0" fontId="5" fillId="33" borderId="54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2" fontId="2" fillId="33" borderId="34" xfId="0" applyNumberFormat="1" applyFont="1" applyFill="1" applyBorder="1" applyAlignment="1">
      <alignment vertical="top"/>
    </xf>
    <xf numFmtId="0" fontId="2" fillId="33" borderId="38" xfId="0" applyFont="1" applyFill="1" applyBorder="1" applyAlignment="1">
      <alignment vertical="top"/>
    </xf>
    <xf numFmtId="0" fontId="2" fillId="33" borderId="47" xfId="0" applyFont="1" applyFill="1" applyBorder="1" applyAlignment="1">
      <alignment vertical="top"/>
    </xf>
    <xf numFmtId="0" fontId="2" fillId="33" borderId="55" xfId="0" applyFont="1" applyFill="1" applyBorder="1" applyAlignment="1">
      <alignment vertical="top"/>
    </xf>
    <xf numFmtId="0" fontId="2" fillId="33" borderId="56" xfId="0" applyFont="1" applyFill="1" applyBorder="1" applyAlignment="1">
      <alignment vertical="top"/>
    </xf>
    <xf numFmtId="0" fontId="2" fillId="33" borderId="57" xfId="0" applyFont="1" applyFill="1" applyBorder="1" applyAlignment="1">
      <alignment vertical="top"/>
    </xf>
    <xf numFmtId="0" fontId="2" fillId="33" borderId="52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0" fontId="2" fillId="33" borderId="53" xfId="0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64" fontId="2" fillId="33" borderId="59" xfId="0" applyNumberFormat="1" applyFont="1" applyFill="1" applyBorder="1" applyAlignment="1">
      <alignment horizontal="center" vertical="top" wrapText="1"/>
    </xf>
    <xf numFmtId="164" fontId="2" fillId="33" borderId="11" xfId="0" applyNumberFormat="1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2" fontId="2" fillId="33" borderId="59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8" fillId="33" borderId="59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0" fontId="8" fillId="34" borderId="59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2" fillId="35" borderId="59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2" fontId="2" fillId="33" borderId="59" xfId="0" applyNumberFormat="1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 horizontal="right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2" fontId="8" fillId="33" borderId="22" xfId="0" applyNumberFormat="1" applyFont="1" applyFill="1" applyBorder="1" applyAlignment="1">
      <alignment horizontal="center" vertical="top" wrapText="1"/>
    </xf>
    <xf numFmtId="0" fontId="5" fillId="34" borderId="59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5" xfId="0" applyNumberFormat="1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5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0"/>
  <sheetViews>
    <sheetView tabSelected="1" zoomScalePageLayoutView="0" workbookViewId="0" topLeftCell="A376">
      <selection activeCell="V410" sqref="V410"/>
    </sheetView>
  </sheetViews>
  <sheetFormatPr defaultColWidth="9.140625" defaultRowHeight="15"/>
  <cols>
    <col min="1" max="1" width="15.57421875" style="2" customWidth="1"/>
    <col min="2" max="2" width="0" style="2" hidden="1" customWidth="1"/>
    <col min="3" max="3" width="7.421875" style="2" customWidth="1"/>
    <col min="4" max="5" width="9.140625" style="2" customWidth="1"/>
    <col min="6" max="6" width="6.8515625" style="2" customWidth="1"/>
    <col min="7" max="8" width="10.7109375" style="2" customWidth="1"/>
    <col min="9" max="10" width="9.140625" style="2" customWidth="1"/>
    <col min="11" max="11" width="10.140625" style="2" customWidth="1"/>
    <col min="12" max="12" width="11.421875" style="2" customWidth="1"/>
    <col min="13" max="15" width="9.140625" style="2" customWidth="1"/>
    <col min="16" max="16" width="6.140625" style="2" customWidth="1"/>
    <col min="17" max="17" width="11.140625" style="18" customWidth="1"/>
    <col min="18" max="22" width="9.140625" style="1" customWidth="1"/>
    <col min="23" max="16384" width="9.140625" style="2" customWidth="1"/>
  </cols>
  <sheetData>
    <row r="2" spans="1:17" ht="1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27" t="s">
        <v>0</v>
      </c>
      <c r="M2" s="227"/>
      <c r="N2" s="227"/>
      <c r="O2" s="227"/>
      <c r="P2" s="227"/>
      <c r="Q2" s="228"/>
    </row>
    <row r="3" spans="1:17" ht="1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29" t="s">
        <v>1</v>
      </c>
      <c r="P3" s="229"/>
      <c r="Q3" s="230"/>
    </row>
    <row r="4" spans="1:18" ht="15">
      <c r="A4" s="231" t="s">
        <v>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ht="15.75" thickBot="1">
      <c r="A5" s="233" t="s">
        <v>67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</row>
    <row r="6" spans="1:18" ht="27" customHeight="1">
      <c r="A6" s="235" t="s">
        <v>3</v>
      </c>
      <c r="B6" s="235" t="s">
        <v>4</v>
      </c>
      <c r="C6" s="235" t="s">
        <v>59</v>
      </c>
      <c r="D6" s="237" t="s">
        <v>5</v>
      </c>
      <c r="E6" s="239" t="s">
        <v>6</v>
      </c>
      <c r="F6" s="240"/>
      <c r="G6" s="241" t="s">
        <v>7</v>
      </c>
      <c r="H6" s="243" t="s">
        <v>68</v>
      </c>
      <c r="I6" s="244"/>
      <c r="J6" s="245"/>
      <c r="K6" s="241" t="s">
        <v>8</v>
      </c>
      <c r="L6" s="243" t="s">
        <v>68</v>
      </c>
      <c r="M6" s="245"/>
      <c r="N6" s="30"/>
      <c r="O6" s="235" t="s">
        <v>9</v>
      </c>
      <c r="P6" s="246" t="s">
        <v>10</v>
      </c>
      <c r="Q6" s="246" t="s">
        <v>69</v>
      </c>
      <c r="R6" s="3"/>
    </row>
    <row r="7" spans="1:17" ht="116.25" thickBot="1">
      <c r="A7" s="236"/>
      <c r="B7" s="236"/>
      <c r="C7" s="236"/>
      <c r="D7" s="238"/>
      <c r="E7" s="4" t="s">
        <v>11</v>
      </c>
      <c r="F7" s="5" t="s">
        <v>12</v>
      </c>
      <c r="G7" s="242"/>
      <c r="H7" s="19" t="s">
        <v>49</v>
      </c>
      <c r="I7" s="20" t="s">
        <v>65</v>
      </c>
      <c r="J7" s="6" t="s">
        <v>13</v>
      </c>
      <c r="K7" s="242"/>
      <c r="L7" s="21" t="s">
        <v>14</v>
      </c>
      <c r="M7" s="6" t="s">
        <v>57</v>
      </c>
      <c r="N7" s="31" t="s">
        <v>56</v>
      </c>
      <c r="O7" s="236"/>
      <c r="P7" s="247"/>
      <c r="Q7" s="247"/>
    </row>
    <row r="8" spans="1:17" ht="11.25">
      <c r="A8" s="8" t="s">
        <v>15</v>
      </c>
      <c r="B8" s="9" t="s">
        <v>16</v>
      </c>
      <c r="C8" s="7">
        <v>5.28</v>
      </c>
      <c r="D8" s="7">
        <f>E8+F8</f>
        <v>4333.9</v>
      </c>
      <c r="E8" s="24">
        <v>3131.8</v>
      </c>
      <c r="F8" s="11">
        <v>1202.1</v>
      </c>
      <c r="G8" s="23">
        <f>H8+J8+I8</f>
        <v>741858.11</v>
      </c>
      <c r="H8" s="26">
        <v>550405.83</v>
      </c>
      <c r="I8" s="26">
        <v>8089.42</v>
      </c>
      <c r="J8" s="11">
        <v>183362.86</v>
      </c>
      <c r="K8" s="26">
        <v>671069.07</v>
      </c>
      <c r="L8" s="26">
        <f aca="true" t="shared" si="0" ref="L8:L29">K8-M8</f>
        <v>495890.4099999999</v>
      </c>
      <c r="M8" s="23">
        <v>175178.66</v>
      </c>
      <c r="N8" s="32">
        <v>0</v>
      </c>
      <c r="O8" s="33">
        <f aca="true" t="shared" si="1" ref="O8:O25">G8-K8</f>
        <v>70789.04000000004</v>
      </c>
      <c r="P8" s="12">
        <v>0</v>
      </c>
      <c r="Q8" s="10">
        <f aca="true" t="shared" si="2" ref="Q8:Q29">K8-N8</f>
        <v>671069.07</v>
      </c>
    </row>
    <row r="9" spans="1:17" ht="11.25">
      <c r="A9" s="2" t="s">
        <v>17</v>
      </c>
      <c r="B9" s="9" t="s">
        <v>18</v>
      </c>
      <c r="C9" s="12">
        <v>7.55</v>
      </c>
      <c r="D9" s="27">
        <f aca="true" t="shared" si="3" ref="D9:D25">E9+F9</f>
        <v>2299</v>
      </c>
      <c r="E9" s="13">
        <v>2076.4</v>
      </c>
      <c r="F9" s="13">
        <v>222.6</v>
      </c>
      <c r="G9" s="23">
        <f aca="true" t="shared" si="4" ref="G9:G29">H9+J9+I9</f>
        <v>575188.63</v>
      </c>
      <c r="H9" s="25">
        <v>519496.24</v>
      </c>
      <c r="I9" s="13"/>
      <c r="J9" s="13">
        <v>55692.39</v>
      </c>
      <c r="K9" s="25">
        <v>527990.74</v>
      </c>
      <c r="L9" s="26">
        <f t="shared" si="0"/>
        <v>474196.32</v>
      </c>
      <c r="M9" s="7">
        <v>53794.42</v>
      </c>
      <c r="N9" s="32">
        <v>0</v>
      </c>
      <c r="O9" s="33">
        <f t="shared" si="1"/>
        <v>47197.890000000014</v>
      </c>
      <c r="P9" s="12">
        <v>0</v>
      </c>
      <c r="Q9" s="10">
        <f t="shared" si="2"/>
        <v>527990.74</v>
      </c>
    </row>
    <row r="10" spans="1:17" ht="11.25">
      <c r="A10" s="2" t="s">
        <v>60</v>
      </c>
      <c r="B10" s="9" t="s">
        <v>19</v>
      </c>
      <c r="C10" s="12">
        <v>7.55</v>
      </c>
      <c r="D10" s="7">
        <f t="shared" si="3"/>
        <v>3566</v>
      </c>
      <c r="E10" s="13">
        <v>3566</v>
      </c>
      <c r="F10" s="13">
        <v>0</v>
      </c>
      <c r="G10" s="23">
        <f t="shared" si="4"/>
        <v>912542.13</v>
      </c>
      <c r="H10" s="25">
        <v>893060.61</v>
      </c>
      <c r="I10" s="13">
        <v>19481.52</v>
      </c>
      <c r="J10" s="13"/>
      <c r="K10" s="25">
        <v>848940.91</v>
      </c>
      <c r="L10" s="26">
        <f t="shared" si="0"/>
        <v>848940.91</v>
      </c>
      <c r="M10" s="12"/>
      <c r="N10" s="32">
        <v>442716</v>
      </c>
      <c r="O10" s="33">
        <f t="shared" si="1"/>
        <v>63601.21999999997</v>
      </c>
      <c r="P10" s="12">
        <v>0</v>
      </c>
      <c r="Q10" s="10">
        <f t="shared" si="2"/>
        <v>406224.91000000003</v>
      </c>
    </row>
    <row r="11" spans="1:17" ht="11.25">
      <c r="A11" s="2" t="s">
        <v>20</v>
      </c>
      <c r="B11" s="9" t="s">
        <v>21</v>
      </c>
      <c r="C11" s="12">
        <v>5.28</v>
      </c>
      <c r="D11" s="7">
        <f t="shared" si="3"/>
        <v>4437.9</v>
      </c>
      <c r="E11" s="13">
        <v>4437.9</v>
      </c>
      <c r="F11" s="13">
        <v>0</v>
      </c>
      <c r="G11" s="23">
        <f t="shared" si="4"/>
        <v>785636.94</v>
      </c>
      <c r="H11" s="25">
        <v>775781.58</v>
      </c>
      <c r="I11" s="25">
        <v>9855.36</v>
      </c>
      <c r="J11" s="13"/>
      <c r="K11" s="25">
        <v>721205.99</v>
      </c>
      <c r="L11" s="26">
        <f t="shared" si="0"/>
        <v>721205.99</v>
      </c>
      <c r="M11" s="12"/>
      <c r="N11" s="32">
        <v>0</v>
      </c>
      <c r="O11" s="33">
        <f t="shared" si="1"/>
        <v>64430.94999999995</v>
      </c>
      <c r="P11" s="12">
        <v>0</v>
      </c>
      <c r="Q11" s="10">
        <f t="shared" si="2"/>
        <v>721205.99</v>
      </c>
    </row>
    <row r="12" spans="1:17" ht="11.25">
      <c r="A12" s="2" t="s">
        <v>22</v>
      </c>
      <c r="B12" s="9" t="s">
        <v>23</v>
      </c>
      <c r="C12" s="12">
        <v>7.55</v>
      </c>
      <c r="D12" s="27">
        <f t="shared" si="3"/>
        <v>15545</v>
      </c>
      <c r="E12" s="13">
        <v>15545</v>
      </c>
      <c r="F12" s="13">
        <v>0</v>
      </c>
      <c r="G12" s="23">
        <f t="shared" si="4"/>
        <v>4015661.2800000003</v>
      </c>
      <c r="H12" s="25">
        <v>3900382.89</v>
      </c>
      <c r="I12" s="26">
        <v>98585.71</v>
      </c>
      <c r="J12" s="13">
        <v>16692.68</v>
      </c>
      <c r="K12" s="25">
        <v>3718124.43</v>
      </c>
      <c r="L12" s="26">
        <f t="shared" si="0"/>
        <v>3712745.3400000003</v>
      </c>
      <c r="M12" s="12">
        <v>5379.09</v>
      </c>
      <c r="N12" s="32">
        <v>3349466</v>
      </c>
      <c r="O12" s="33">
        <f t="shared" si="1"/>
        <v>297536.8500000001</v>
      </c>
      <c r="P12" s="12">
        <v>0</v>
      </c>
      <c r="Q12" s="10">
        <f t="shared" si="2"/>
        <v>368658.43000000017</v>
      </c>
    </row>
    <row r="13" spans="1:17" ht="11.25">
      <c r="A13" s="2" t="s">
        <v>24</v>
      </c>
      <c r="B13" s="9" t="s">
        <v>25</v>
      </c>
      <c r="C13" s="12">
        <v>5.28</v>
      </c>
      <c r="D13" s="7">
        <f t="shared" si="3"/>
        <v>4413.2</v>
      </c>
      <c r="E13" s="13">
        <v>4413.2</v>
      </c>
      <c r="F13" s="13">
        <v>0</v>
      </c>
      <c r="G13" s="23">
        <f t="shared" si="4"/>
        <v>779897.1599999999</v>
      </c>
      <c r="H13" s="25">
        <v>774042.2</v>
      </c>
      <c r="I13" s="25">
        <v>5854.96</v>
      </c>
      <c r="J13" s="13"/>
      <c r="K13" s="25">
        <v>726412.97</v>
      </c>
      <c r="L13" s="26">
        <f t="shared" si="0"/>
        <v>726412.97</v>
      </c>
      <c r="M13" s="12"/>
      <c r="N13" s="32">
        <v>0</v>
      </c>
      <c r="O13" s="33">
        <f t="shared" si="1"/>
        <v>53484.189999999944</v>
      </c>
      <c r="P13" s="12">
        <v>0</v>
      </c>
      <c r="Q13" s="10">
        <f t="shared" si="2"/>
        <v>726412.97</v>
      </c>
    </row>
    <row r="14" spans="1:17" ht="11.25">
      <c r="A14" s="2" t="s">
        <v>26</v>
      </c>
      <c r="B14" s="9" t="s">
        <v>27</v>
      </c>
      <c r="C14" s="12">
        <v>7.55</v>
      </c>
      <c r="D14" s="7">
        <f t="shared" si="3"/>
        <v>6756.1</v>
      </c>
      <c r="E14" s="13">
        <v>6756.1</v>
      </c>
      <c r="F14" s="13">
        <v>0</v>
      </c>
      <c r="G14" s="23">
        <f t="shared" si="4"/>
        <v>1725414.25</v>
      </c>
      <c r="H14" s="25">
        <v>1692314.51</v>
      </c>
      <c r="I14" s="25">
        <v>33099.74</v>
      </c>
      <c r="J14" s="13"/>
      <c r="K14" s="25">
        <v>1634767.38</v>
      </c>
      <c r="L14" s="26">
        <f t="shared" si="0"/>
        <v>1634767.38</v>
      </c>
      <c r="M14" s="12"/>
      <c r="N14" s="32">
        <v>0</v>
      </c>
      <c r="O14" s="33">
        <f t="shared" si="1"/>
        <v>90646.87000000011</v>
      </c>
      <c r="P14" s="12">
        <v>0</v>
      </c>
      <c r="Q14" s="10">
        <f t="shared" si="2"/>
        <v>1634767.38</v>
      </c>
    </row>
    <row r="15" spans="1:17" ht="11.25">
      <c r="A15" s="2" t="s">
        <v>28</v>
      </c>
      <c r="B15" s="9" t="s">
        <v>29</v>
      </c>
      <c r="C15" s="12">
        <v>7.55</v>
      </c>
      <c r="D15" s="7">
        <f t="shared" si="3"/>
        <v>3952.9</v>
      </c>
      <c r="E15" s="13">
        <v>3952.9</v>
      </c>
      <c r="F15" s="13">
        <v>0</v>
      </c>
      <c r="G15" s="23">
        <f t="shared" si="4"/>
        <v>988993.54</v>
      </c>
      <c r="H15" s="25">
        <v>988993.54</v>
      </c>
      <c r="I15" s="25"/>
      <c r="J15" s="13"/>
      <c r="K15" s="25">
        <v>945397.01</v>
      </c>
      <c r="L15" s="26">
        <f t="shared" si="0"/>
        <v>945397.01</v>
      </c>
      <c r="M15" s="12"/>
      <c r="N15" s="32">
        <v>0</v>
      </c>
      <c r="O15" s="33">
        <f t="shared" si="1"/>
        <v>43596.53000000003</v>
      </c>
      <c r="P15" s="12">
        <v>0</v>
      </c>
      <c r="Q15" s="10">
        <f t="shared" si="2"/>
        <v>945397.01</v>
      </c>
    </row>
    <row r="16" spans="1:17" ht="11.25">
      <c r="A16" s="2" t="s">
        <v>30</v>
      </c>
      <c r="B16" s="9" t="s">
        <v>31</v>
      </c>
      <c r="C16" s="12">
        <v>7.55</v>
      </c>
      <c r="D16" s="7">
        <f t="shared" si="3"/>
        <v>10567.400000000001</v>
      </c>
      <c r="E16" s="13">
        <v>10146.2</v>
      </c>
      <c r="F16" s="13">
        <v>421.2</v>
      </c>
      <c r="G16" s="23">
        <f t="shared" si="4"/>
        <v>2575061.84</v>
      </c>
      <c r="H16" s="25">
        <v>2532199.01</v>
      </c>
      <c r="I16" s="25">
        <v>34705.6</v>
      </c>
      <c r="J16" s="13">
        <v>8157.23</v>
      </c>
      <c r="K16" s="25">
        <v>2383191.2</v>
      </c>
      <c r="L16" s="26">
        <f t="shared" si="0"/>
        <v>2375033.97</v>
      </c>
      <c r="M16" s="7">
        <v>8157.23</v>
      </c>
      <c r="N16" s="32">
        <v>510000</v>
      </c>
      <c r="O16" s="33">
        <f t="shared" si="1"/>
        <v>191870.63999999966</v>
      </c>
      <c r="P16" s="12">
        <v>0</v>
      </c>
      <c r="Q16" s="10">
        <f t="shared" si="2"/>
        <v>1873191.2000000002</v>
      </c>
    </row>
    <row r="17" spans="1:17" ht="11.25">
      <c r="A17" s="2" t="s">
        <v>32</v>
      </c>
      <c r="B17" s="9" t="s">
        <v>33</v>
      </c>
      <c r="C17" s="12">
        <v>7.55</v>
      </c>
      <c r="D17" s="27">
        <f t="shared" si="3"/>
        <v>3882.3</v>
      </c>
      <c r="E17" s="14">
        <v>3882.3</v>
      </c>
      <c r="F17" s="13">
        <v>0</v>
      </c>
      <c r="G17" s="23">
        <f t="shared" si="4"/>
        <v>970508.4</v>
      </c>
      <c r="H17" s="25">
        <v>970508.4</v>
      </c>
      <c r="I17" s="25"/>
      <c r="J17" s="13"/>
      <c r="K17" s="25">
        <v>917068.93</v>
      </c>
      <c r="L17" s="26">
        <f t="shared" si="0"/>
        <v>917068.93</v>
      </c>
      <c r="M17" s="7">
        <v>0</v>
      </c>
      <c r="N17" s="64">
        <v>608168</v>
      </c>
      <c r="O17" s="33">
        <f t="shared" si="1"/>
        <v>53439.46999999997</v>
      </c>
      <c r="P17" s="12">
        <v>0</v>
      </c>
      <c r="Q17" s="10">
        <f t="shared" si="2"/>
        <v>308900.93000000005</v>
      </c>
    </row>
    <row r="18" spans="1:17" ht="11.25">
      <c r="A18" s="2" t="s">
        <v>34</v>
      </c>
      <c r="B18" s="9" t="s">
        <v>35</v>
      </c>
      <c r="C18" s="12">
        <v>7.55</v>
      </c>
      <c r="D18" s="7">
        <f t="shared" si="3"/>
        <v>4314.7</v>
      </c>
      <c r="E18" s="13">
        <v>4253.3</v>
      </c>
      <c r="F18" s="13">
        <v>61.4</v>
      </c>
      <c r="G18" s="23">
        <f t="shared" si="4"/>
        <v>1097522.4000000001</v>
      </c>
      <c r="H18" s="25">
        <v>1063492.46</v>
      </c>
      <c r="I18" s="25">
        <v>18668.37</v>
      </c>
      <c r="J18" s="13">
        <v>15361.57</v>
      </c>
      <c r="K18" s="25">
        <v>1017765.89</v>
      </c>
      <c r="L18" s="26">
        <f t="shared" si="0"/>
        <v>1004972.9500000001</v>
      </c>
      <c r="M18" s="7">
        <v>12792.94</v>
      </c>
      <c r="N18" s="29">
        <v>623458</v>
      </c>
      <c r="O18" s="33">
        <f t="shared" si="1"/>
        <v>79756.51000000013</v>
      </c>
      <c r="P18" s="12">
        <v>0</v>
      </c>
      <c r="Q18" s="10">
        <f t="shared" si="2"/>
        <v>394307.89</v>
      </c>
    </row>
    <row r="19" spans="1:17" ht="11.25">
      <c r="A19" s="2" t="s">
        <v>36</v>
      </c>
      <c r="B19" s="9" t="s">
        <v>37</v>
      </c>
      <c r="C19" s="12">
        <v>7.55</v>
      </c>
      <c r="D19" s="7">
        <f t="shared" si="3"/>
        <v>11954.8</v>
      </c>
      <c r="E19" s="13">
        <v>11954.8</v>
      </c>
      <c r="F19" s="13">
        <v>0</v>
      </c>
      <c r="G19" s="23">
        <f t="shared" si="4"/>
        <v>3055149.06</v>
      </c>
      <c r="H19" s="25">
        <v>3005928.96</v>
      </c>
      <c r="I19" s="25">
        <v>49220.1</v>
      </c>
      <c r="J19" s="13"/>
      <c r="K19" s="25">
        <v>2836546.8</v>
      </c>
      <c r="L19" s="26">
        <f t="shared" si="0"/>
        <v>2836546.8</v>
      </c>
      <c r="M19" s="7"/>
      <c r="N19" s="32">
        <v>510000</v>
      </c>
      <c r="O19" s="33">
        <f t="shared" si="1"/>
        <v>218602.26000000024</v>
      </c>
      <c r="P19" s="12">
        <v>0</v>
      </c>
      <c r="Q19" s="10">
        <f t="shared" si="2"/>
        <v>2326546.8</v>
      </c>
    </row>
    <row r="20" spans="1:17" ht="11.25">
      <c r="A20" s="2" t="s">
        <v>38</v>
      </c>
      <c r="B20" s="9" t="s">
        <v>39</v>
      </c>
      <c r="C20" s="12">
        <v>5.28</v>
      </c>
      <c r="D20" s="7">
        <f t="shared" si="3"/>
        <v>3825.44</v>
      </c>
      <c r="E20" s="13">
        <v>2618</v>
      </c>
      <c r="F20" s="13">
        <v>1207.44</v>
      </c>
      <c r="G20" s="23">
        <f t="shared" si="4"/>
        <v>644314.98</v>
      </c>
      <c r="H20" s="25">
        <v>445525.91</v>
      </c>
      <c r="I20" s="25"/>
      <c r="J20" s="25">
        <v>198789.07</v>
      </c>
      <c r="K20" s="25">
        <v>564546.03</v>
      </c>
      <c r="L20" s="26">
        <f t="shared" si="0"/>
        <v>409324.31000000006</v>
      </c>
      <c r="M20" s="7">
        <v>155221.72</v>
      </c>
      <c r="N20" s="32">
        <v>0</v>
      </c>
      <c r="O20" s="33">
        <f t="shared" si="1"/>
        <v>79768.94999999995</v>
      </c>
      <c r="P20" s="12">
        <v>0</v>
      </c>
      <c r="Q20" s="10">
        <f t="shared" si="2"/>
        <v>564546.03</v>
      </c>
    </row>
    <row r="21" spans="1:17" ht="11.25">
      <c r="A21" s="2" t="s">
        <v>40</v>
      </c>
      <c r="B21" s="9" t="s">
        <v>41</v>
      </c>
      <c r="C21" s="12">
        <v>7.55</v>
      </c>
      <c r="D21" s="7">
        <f t="shared" si="3"/>
        <v>11417</v>
      </c>
      <c r="E21" s="13">
        <v>8753.8</v>
      </c>
      <c r="F21" s="13">
        <v>2663.2</v>
      </c>
      <c r="G21" s="23">
        <f t="shared" si="4"/>
        <v>2842992.5</v>
      </c>
      <c r="H21" s="25">
        <v>2142254.54</v>
      </c>
      <c r="I21" s="25">
        <v>49905.19</v>
      </c>
      <c r="J21" s="13">
        <v>650832.77</v>
      </c>
      <c r="K21" s="25">
        <v>2652088.23</v>
      </c>
      <c r="L21" s="26">
        <f t="shared" si="0"/>
        <v>2025074.74</v>
      </c>
      <c r="M21" s="7">
        <v>627013.49</v>
      </c>
      <c r="N21" s="32">
        <v>0</v>
      </c>
      <c r="O21" s="33">
        <f t="shared" si="1"/>
        <v>190904.27000000002</v>
      </c>
      <c r="P21" s="12">
        <v>0</v>
      </c>
      <c r="Q21" s="10">
        <f t="shared" si="2"/>
        <v>2652088.23</v>
      </c>
    </row>
    <row r="22" spans="1:17" ht="11.25">
      <c r="A22" s="2" t="s">
        <v>58</v>
      </c>
      <c r="B22" s="9" t="s">
        <v>42</v>
      </c>
      <c r="C22" s="12">
        <v>5.28</v>
      </c>
      <c r="D22" s="7">
        <f t="shared" si="3"/>
        <v>2479.8</v>
      </c>
      <c r="E22" s="13">
        <v>2479.8</v>
      </c>
      <c r="F22" s="13">
        <v>0</v>
      </c>
      <c r="G22" s="23">
        <f t="shared" si="4"/>
        <v>546363.75</v>
      </c>
      <c r="H22" s="25">
        <v>424070.48</v>
      </c>
      <c r="I22" s="25">
        <v>6118.16</v>
      </c>
      <c r="J22" s="13">
        <v>116175.11</v>
      </c>
      <c r="K22" s="25">
        <v>479801.05</v>
      </c>
      <c r="L22" s="26">
        <f t="shared" si="0"/>
        <v>367053.27999999997</v>
      </c>
      <c r="M22" s="7">
        <v>112747.77</v>
      </c>
      <c r="N22" s="32">
        <v>0</v>
      </c>
      <c r="O22" s="33">
        <f t="shared" si="1"/>
        <v>66562.70000000001</v>
      </c>
      <c r="P22" s="12">
        <v>0</v>
      </c>
      <c r="Q22" s="10">
        <f t="shared" si="2"/>
        <v>479801.05</v>
      </c>
    </row>
    <row r="23" spans="1:17" ht="11.25">
      <c r="A23" s="2" t="s">
        <v>43</v>
      </c>
      <c r="B23" s="9" t="s">
        <v>44</v>
      </c>
      <c r="C23" s="12">
        <v>7.55</v>
      </c>
      <c r="D23" s="27">
        <f t="shared" si="3"/>
        <v>9004</v>
      </c>
      <c r="E23" s="13">
        <v>8536.3</v>
      </c>
      <c r="F23" s="13">
        <v>467.7</v>
      </c>
      <c r="G23" s="23">
        <f t="shared" si="4"/>
        <v>2196407.6</v>
      </c>
      <c r="H23" s="25">
        <v>2038473.19</v>
      </c>
      <c r="I23" s="25">
        <v>46355.2</v>
      </c>
      <c r="J23" s="13">
        <v>111579.21</v>
      </c>
      <c r="K23" s="25">
        <v>1998010.54</v>
      </c>
      <c r="L23" s="26">
        <f t="shared" si="0"/>
        <v>1894672.09</v>
      </c>
      <c r="M23" s="7">
        <v>103338.45</v>
      </c>
      <c r="N23" s="32">
        <v>0</v>
      </c>
      <c r="O23" s="33">
        <f t="shared" si="1"/>
        <v>198397.06000000006</v>
      </c>
      <c r="P23" s="12">
        <v>0</v>
      </c>
      <c r="Q23" s="10">
        <f t="shared" si="2"/>
        <v>1998010.54</v>
      </c>
    </row>
    <row r="24" spans="1:17" ht="11.25">
      <c r="A24" s="2" t="s">
        <v>45</v>
      </c>
      <c r="B24" s="22" t="s">
        <v>46</v>
      </c>
      <c r="C24" s="12">
        <v>5.28</v>
      </c>
      <c r="D24" s="12">
        <f t="shared" si="3"/>
        <v>1957.3</v>
      </c>
      <c r="E24" s="13">
        <v>1734.6</v>
      </c>
      <c r="F24" s="13">
        <v>222.7</v>
      </c>
      <c r="G24" s="23">
        <f t="shared" si="4"/>
        <v>334195.35000000003</v>
      </c>
      <c r="H24" s="25">
        <v>289537.18</v>
      </c>
      <c r="I24" s="25">
        <v>1493.2</v>
      </c>
      <c r="J24" s="13">
        <v>43164.97</v>
      </c>
      <c r="K24" s="25">
        <v>285771.02</v>
      </c>
      <c r="L24" s="26">
        <f t="shared" si="0"/>
        <v>252946.26</v>
      </c>
      <c r="M24" s="12">
        <v>32824.76</v>
      </c>
      <c r="N24" s="32">
        <v>0</v>
      </c>
      <c r="O24" s="34">
        <f t="shared" si="1"/>
        <v>48424.330000000016</v>
      </c>
      <c r="P24" s="12">
        <v>0</v>
      </c>
      <c r="Q24" s="10">
        <f t="shared" si="2"/>
        <v>285771.02</v>
      </c>
    </row>
    <row r="25" spans="1:17" ht="11.25">
      <c r="A25" s="2" t="s">
        <v>50</v>
      </c>
      <c r="B25" s="22" t="s">
        <v>51</v>
      </c>
      <c r="C25" s="12">
        <v>7.55</v>
      </c>
      <c r="D25" s="28">
        <f t="shared" si="3"/>
        <v>9527.4</v>
      </c>
      <c r="E25" s="14">
        <v>9527.4</v>
      </c>
      <c r="F25" s="13">
        <v>0</v>
      </c>
      <c r="G25" s="23">
        <f t="shared" si="4"/>
        <v>2235425.77</v>
      </c>
      <c r="H25" s="25">
        <v>2228464.72</v>
      </c>
      <c r="I25" s="25">
        <v>6961.05</v>
      </c>
      <c r="J25" s="13"/>
      <c r="K25" s="25">
        <v>2112783.34</v>
      </c>
      <c r="L25" s="26">
        <f t="shared" si="0"/>
        <v>2112783.34</v>
      </c>
      <c r="M25" s="12"/>
      <c r="N25" s="32">
        <v>1387503</v>
      </c>
      <c r="O25" s="34">
        <f t="shared" si="1"/>
        <v>122642.43000000017</v>
      </c>
      <c r="P25" s="12">
        <v>0</v>
      </c>
      <c r="Q25" s="10">
        <f t="shared" si="2"/>
        <v>725280.3399999999</v>
      </c>
    </row>
    <row r="26" spans="1:17" ht="11.25">
      <c r="A26" s="2" t="s">
        <v>61</v>
      </c>
      <c r="B26" s="22" t="s">
        <v>62</v>
      </c>
      <c r="C26" s="12">
        <v>7.55</v>
      </c>
      <c r="D26" s="28">
        <v>7570.8</v>
      </c>
      <c r="E26" s="14">
        <v>7570.8</v>
      </c>
      <c r="F26" s="13">
        <v>0</v>
      </c>
      <c r="G26" s="23">
        <f t="shared" si="4"/>
        <v>1218808.3399999999</v>
      </c>
      <c r="H26" s="25">
        <v>1211388.18</v>
      </c>
      <c r="I26" s="13">
        <v>7420.16</v>
      </c>
      <c r="J26" s="13"/>
      <c r="K26" s="25">
        <v>1103119.8</v>
      </c>
      <c r="L26" s="26">
        <f t="shared" si="0"/>
        <v>1103119.8</v>
      </c>
      <c r="M26" s="12"/>
      <c r="N26" s="32">
        <v>0</v>
      </c>
      <c r="O26" s="34">
        <f>G26-K26</f>
        <v>115688.5399999998</v>
      </c>
      <c r="P26" s="12">
        <v>0</v>
      </c>
      <c r="Q26" s="10">
        <f t="shared" si="2"/>
        <v>1103119.8</v>
      </c>
    </row>
    <row r="27" spans="1:17" ht="11.25">
      <c r="A27" s="2" t="s">
        <v>52</v>
      </c>
      <c r="B27" s="22" t="s">
        <v>53</v>
      </c>
      <c r="C27" s="12">
        <v>7.55</v>
      </c>
      <c r="D27" s="28">
        <f>E27+F27</f>
        <v>16057.1</v>
      </c>
      <c r="E27" s="13">
        <v>16057.1</v>
      </c>
      <c r="F27" s="13">
        <v>0</v>
      </c>
      <c r="G27" s="23">
        <f t="shared" si="4"/>
        <v>3576096.28</v>
      </c>
      <c r="H27" s="25">
        <v>3549716.82</v>
      </c>
      <c r="I27" s="25">
        <v>26379.46</v>
      </c>
      <c r="J27" s="13"/>
      <c r="K27" s="25">
        <v>3331297.19</v>
      </c>
      <c r="L27" s="26">
        <f t="shared" si="0"/>
        <v>3331297.19</v>
      </c>
      <c r="M27" s="12"/>
      <c r="N27" s="32">
        <v>525000</v>
      </c>
      <c r="O27" s="34">
        <f>G27-K27</f>
        <v>244799.08999999985</v>
      </c>
      <c r="P27" s="12">
        <v>0</v>
      </c>
      <c r="Q27" s="10">
        <f t="shared" si="2"/>
        <v>2806297.19</v>
      </c>
    </row>
    <row r="28" spans="1:17" ht="11.25">
      <c r="A28" s="2" t="s">
        <v>63</v>
      </c>
      <c r="B28" s="22" t="s">
        <v>64</v>
      </c>
      <c r="C28" s="12">
        <v>5.28</v>
      </c>
      <c r="D28" s="28">
        <v>1972.8</v>
      </c>
      <c r="E28" s="14">
        <v>1972.8</v>
      </c>
      <c r="F28" s="13">
        <v>0</v>
      </c>
      <c r="G28" s="23">
        <f t="shared" si="4"/>
        <v>309327.15</v>
      </c>
      <c r="H28" s="25">
        <v>220637.9</v>
      </c>
      <c r="I28" s="13"/>
      <c r="J28" s="13">
        <v>88689.25</v>
      </c>
      <c r="K28" s="25">
        <v>284437.95</v>
      </c>
      <c r="L28" s="26">
        <f t="shared" si="0"/>
        <v>199096.55000000002</v>
      </c>
      <c r="M28" s="12">
        <v>85341.4</v>
      </c>
      <c r="N28" s="32">
        <v>0</v>
      </c>
      <c r="O28" s="34">
        <f>G28-K28</f>
        <v>24889.20000000001</v>
      </c>
      <c r="P28" s="12">
        <v>0</v>
      </c>
      <c r="Q28" s="10">
        <f t="shared" si="2"/>
        <v>284437.95</v>
      </c>
    </row>
    <row r="29" spans="1:17" ht="12" thickBot="1">
      <c r="A29" s="15" t="s">
        <v>54</v>
      </c>
      <c r="B29" s="35" t="s">
        <v>55</v>
      </c>
      <c r="C29" s="17">
        <v>7.55</v>
      </c>
      <c r="D29" s="36">
        <f>E29+F29</f>
        <v>3966</v>
      </c>
      <c r="E29" s="37">
        <v>3966</v>
      </c>
      <c r="F29" s="16">
        <v>0</v>
      </c>
      <c r="G29" s="38">
        <f t="shared" si="4"/>
        <v>987520.28</v>
      </c>
      <c r="H29" s="39">
        <v>854001.82</v>
      </c>
      <c r="I29" s="39">
        <v>43175.04</v>
      </c>
      <c r="J29" s="16">
        <v>90343.42</v>
      </c>
      <c r="K29" s="39">
        <v>874061.75</v>
      </c>
      <c r="L29" s="26">
        <f t="shared" si="0"/>
        <v>797636.99</v>
      </c>
      <c r="M29" s="38">
        <v>76424.76</v>
      </c>
      <c r="N29" s="32">
        <v>0</v>
      </c>
      <c r="O29" s="40">
        <f>G29-K29</f>
        <v>113458.53000000003</v>
      </c>
      <c r="P29" s="41">
        <v>0</v>
      </c>
      <c r="Q29" s="10">
        <f t="shared" si="2"/>
        <v>874061.75</v>
      </c>
    </row>
    <row r="30" spans="1:17" ht="13.5" thickBot="1">
      <c r="A30" s="42" t="s">
        <v>47</v>
      </c>
      <c r="B30" s="43"/>
      <c r="C30" s="44"/>
      <c r="D30" s="45">
        <f>SUM(D8:D29)</f>
        <v>143800.84</v>
      </c>
      <c r="E30" s="46">
        <f aca="true" t="shared" si="5" ref="E30:K30">SUM(E8:E29)</f>
        <v>137332.5</v>
      </c>
      <c r="F30" s="46">
        <f t="shared" si="5"/>
        <v>6468.339999999999</v>
      </c>
      <c r="G30" s="47">
        <f t="shared" si="5"/>
        <v>33114885.740000002</v>
      </c>
      <c r="H30" s="47">
        <f t="shared" si="5"/>
        <v>31070676.970000003</v>
      </c>
      <c r="I30" s="47">
        <f t="shared" si="5"/>
        <v>465368.23999999993</v>
      </c>
      <c r="J30" s="47">
        <f t="shared" si="5"/>
        <v>1578840.53</v>
      </c>
      <c r="K30" s="48">
        <f t="shared" si="5"/>
        <v>30634398.220000003</v>
      </c>
      <c r="L30" s="47">
        <f aca="true" t="shared" si="6" ref="L30:Q30">SUM(L8:L29)</f>
        <v>29186183.53</v>
      </c>
      <c r="M30" s="47">
        <f t="shared" si="6"/>
        <v>1448214.69</v>
      </c>
      <c r="N30" s="49">
        <f t="shared" si="6"/>
        <v>7956311</v>
      </c>
      <c r="O30" s="50">
        <f t="shared" si="6"/>
        <v>2480487.5200000005</v>
      </c>
      <c r="P30" s="45">
        <f t="shared" si="6"/>
        <v>0</v>
      </c>
      <c r="Q30" s="51">
        <f t="shared" si="6"/>
        <v>22678087.220000003</v>
      </c>
    </row>
    <row r="31" spans="1:17" ht="13.5" thickBot="1">
      <c r="A31" s="53"/>
      <c r="B31" s="54"/>
      <c r="C31" s="55"/>
      <c r="D31" s="56"/>
      <c r="E31" s="57"/>
      <c r="F31" s="57"/>
      <c r="G31" s="58"/>
      <c r="H31" s="59"/>
      <c r="I31" s="60"/>
      <c r="J31" s="60"/>
      <c r="K31" s="61"/>
      <c r="L31" s="60"/>
      <c r="M31" s="60"/>
      <c r="N31" s="62"/>
      <c r="O31" s="63"/>
      <c r="P31" s="56"/>
      <c r="Q31" s="56"/>
    </row>
    <row r="32" spans="1:17" ht="15">
      <c r="A32" s="221" t="s">
        <v>66</v>
      </c>
      <c r="B32" s="222"/>
      <c r="C32" s="222"/>
      <c r="D32" s="222"/>
      <c r="E32" s="222"/>
      <c r="F32" s="222"/>
      <c r="G32" s="223"/>
      <c r="H32" s="224" t="s">
        <v>48</v>
      </c>
      <c r="I32" s="225"/>
      <c r="J32" s="225"/>
      <c r="K32" s="225"/>
      <c r="L32" s="225"/>
      <c r="M32" s="225"/>
      <c r="N32" s="225"/>
      <c r="O32" s="225"/>
      <c r="P32" s="225"/>
      <c r="Q32" s="226"/>
    </row>
    <row r="34" ht="10.5">
      <c r="K34" s="52"/>
    </row>
    <row r="35" spans="1:17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27" t="s">
        <v>0</v>
      </c>
      <c r="M35" s="227"/>
      <c r="N35" s="227"/>
      <c r="O35" s="227"/>
      <c r="P35" s="227"/>
      <c r="Q35" s="228"/>
    </row>
    <row r="36" spans="1:17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29" t="s">
        <v>1</v>
      </c>
      <c r="P36" s="229"/>
      <c r="Q36" s="230"/>
    </row>
    <row r="37" spans="1:18" ht="15">
      <c r="A37" s="231" t="s">
        <v>2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</row>
    <row r="38" spans="1:18" ht="15.75" thickBot="1">
      <c r="A38" s="233" t="s">
        <v>70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</row>
    <row r="39" spans="1:18" ht="24" customHeight="1">
      <c r="A39" s="235" t="s">
        <v>3</v>
      </c>
      <c r="B39" s="235" t="s">
        <v>4</v>
      </c>
      <c r="C39" s="235" t="s">
        <v>59</v>
      </c>
      <c r="D39" s="237" t="s">
        <v>5</v>
      </c>
      <c r="E39" s="239" t="s">
        <v>6</v>
      </c>
      <c r="F39" s="240"/>
      <c r="G39" s="241" t="s">
        <v>7</v>
      </c>
      <c r="H39" s="243" t="s">
        <v>71</v>
      </c>
      <c r="I39" s="244"/>
      <c r="J39" s="245"/>
      <c r="K39" s="241" t="s">
        <v>8</v>
      </c>
      <c r="L39" s="243" t="s">
        <v>71</v>
      </c>
      <c r="M39" s="245"/>
      <c r="N39" s="30"/>
      <c r="O39" s="235" t="s">
        <v>9</v>
      </c>
      <c r="P39" s="246" t="s">
        <v>10</v>
      </c>
      <c r="Q39" s="246" t="s">
        <v>72</v>
      </c>
      <c r="R39" s="3"/>
    </row>
    <row r="40" spans="1:17" ht="116.25" thickBot="1">
      <c r="A40" s="236"/>
      <c r="B40" s="236"/>
      <c r="C40" s="236"/>
      <c r="D40" s="238"/>
      <c r="E40" s="4" t="s">
        <v>11</v>
      </c>
      <c r="F40" s="5" t="s">
        <v>12</v>
      </c>
      <c r="G40" s="242"/>
      <c r="H40" s="19" t="s">
        <v>49</v>
      </c>
      <c r="I40" s="20" t="s">
        <v>65</v>
      </c>
      <c r="J40" s="6" t="s">
        <v>13</v>
      </c>
      <c r="K40" s="242"/>
      <c r="L40" s="21" t="s">
        <v>14</v>
      </c>
      <c r="M40" s="6" t="s">
        <v>57</v>
      </c>
      <c r="N40" s="31" t="s">
        <v>56</v>
      </c>
      <c r="O40" s="236"/>
      <c r="P40" s="247"/>
      <c r="Q40" s="247"/>
    </row>
    <row r="41" spans="1:17" ht="11.25">
      <c r="A41" s="8" t="s">
        <v>15</v>
      </c>
      <c r="B41" s="9" t="s">
        <v>16</v>
      </c>
      <c r="C41" s="7">
        <v>5.28</v>
      </c>
      <c r="D41" s="7">
        <f>E41+F41</f>
        <v>4333.9</v>
      </c>
      <c r="E41" s="24">
        <v>3131.8</v>
      </c>
      <c r="F41" s="11">
        <v>1202.1</v>
      </c>
      <c r="G41" s="23">
        <f>H41+J41+I41</f>
        <v>764034.0900000001</v>
      </c>
      <c r="H41" s="26">
        <v>567155.03</v>
      </c>
      <c r="I41" s="26">
        <v>8089.42</v>
      </c>
      <c r="J41" s="11">
        <v>188789.64</v>
      </c>
      <c r="K41" s="26">
        <v>683987.56</v>
      </c>
      <c r="L41" s="26">
        <f aca="true" t="shared" si="7" ref="L41:L62">K41-M41</f>
        <v>506519.9</v>
      </c>
      <c r="M41" s="23">
        <v>177467.66</v>
      </c>
      <c r="N41" s="32">
        <v>0</v>
      </c>
      <c r="O41" s="33">
        <f aca="true" t="shared" si="8" ref="O41:O58">G41-K41</f>
        <v>80046.53000000003</v>
      </c>
      <c r="P41" s="12">
        <v>0</v>
      </c>
      <c r="Q41" s="10">
        <f aca="true" t="shared" si="9" ref="Q41:Q62">K41-N41</f>
        <v>683987.56</v>
      </c>
    </row>
    <row r="42" spans="1:17" ht="11.25">
      <c r="A42" s="2" t="s">
        <v>17</v>
      </c>
      <c r="B42" s="9" t="s">
        <v>18</v>
      </c>
      <c r="C42" s="12">
        <v>7.55</v>
      </c>
      <c r="D42" s="27">
        <f aca="true" t="shared" si="10" ref="D42:D58">E42+F42</f>
        <v>2299</v>
      </c>
      <c r="E42" s="13">
        <v>2076.4</v>
      </c>
      <c r="F42" s="13">
        <v>222.6</v>
      </c>
      <c r="G42" s="23">
        <f aca="true" t="shared" si="11" ref="G42:G62">H42+J42+I42</f>
        <v>592546.21</v>
      </c>
      <c r="H42" s="25">
        <v>535173.19</v>
      </c>
      <c r="I42" s="13">
        <v>0</v>
      </c>
      <c r="J42" s="13">
        <v>57373.02</v>
      </c>
      <c r="K42" s="25">
        <v>541713.6</v>
      </c>
      <c r="L42" s="26">
        <f t="shared" si="7"/>
        <v>487919.18</v>
      </c>
      <c r="M42" s="7">
        <v>53794.42</v>
      </c>
      <c r="N42" s="32">
        <v>0</v>
      </c>
      <c r="O42" s="33">
        <f t="shared" si="8"/>
        <v>50832.609999999986</v>
      </c>
      <c r="P42" s="12">
        <v>0</v>
      </c>
      <c r="Q42" s="10">
        <f t="shared" si="9"/>
        <v>541713.6</v>
      </c>
    </row>
    <row r="43" spans="1:17" ht="11.25">
      <c r="A43" s="2" t="s">
        <v>60</v>
      </c>
      <c r="B43" s="9" t="s">
        <v>19</v>
      </c>
      <c r="C43" s="12">
        <v>7.55</v>
      </c>
      <c r="D43" s="7">
        <f t="shared" si="10"/>
        <v>3566</v>
      </c>
      <c r="E43" s="13">
        <v>3566</v>
      </c>
      <c r="F43" s="13">
        <v>0</v>
      </c>
      <c r="G43" s="23">
        <f t="shared" si="11"/>
        <v>939719.34</v>
      </c>
      <c r="H43" s="25">
        <v>920237.82</v>
      </c>
      <c r="I43" s="13">
        <v>19481.52</v>
      </c>
      <c r="J43" s="13">
        <v>0</v>
      </c>
      <c r="K43" s="25">
        <v>874373.73</v>
      </c>
      <c r="L43" s="26">
        <f t="shared" si="7"/>
        <v>874373.73</v>
      </c>
      <c r="M43" s="12">
        <v>0</v>
      </c>
      <c r="N43" s="32">
        <v>442716</v>
      </c>
      <c r="O43" s="33">
        <f t="shared" si="8"/>
        <v>65345.609999999986</v>
      </c>
      <c r="P43" s="12">
        <v>0</v>
      </c>
      <c r="Q43" s="10">
        <f t="shared" si="9"/>
        <v>431657.73</v>
      </c>
    </row>
    <row r="44" spans="1:17" ht="11.25">
      <c r="A44" s="2" t="s">
        <v>20</v>
      </c>
      <c r="B44" s="9" t="s">
        <v>21</v>
      </c>
      <c r="C44" s="12">
        <v>5.28</v>
      </c>
      <c r="D44" s="7">
        <f t="shared" si="10"/>
        <v>4437.9</v>
      </c>
      <c r="E44" s="13">
        <v>4437.9</v>
      </c>
      <c r="F44" s="13">
        <v>0</v>
      </c>
      <c r="G44" s="23">
        <f t="shared" si="11"/>
        <v>809067.48</v>
      </c>
      <c r="H44" s="25">
        <v>799212.12</v>
      </c>
      <c r="I44" s="25">
        <v>9855.36</v>
      </c>
      <c r="J44" s="13">
        <v>0</v>
      </c>
      <c r="K44" s="25">
        <v>745804.44</v>
      </c>
      <c r="L44" s="26">
        <f t="shared" si="7"/>
        <v>745804.44</v>
      </c>
      <c r="M44" s="12">
        <v>0</v>
      </c>
      <c r="N44" s="32">
        <v>0</v>
      </c>
      <c r="O44" s="33">
        <f t="shared" si="8"/>
        <v>63263.04000000004</v>
      </c>
      <c r="P44" s="12">
        <v>0</v>
      </c>
      <c r="Q44" s="10">
        <f t="shared" si="9"/>
        <v>745804.44</v>
      </c>
    </row>
    <row r="45" spans="1:17" ht="11.25">
      <c r="A45" s="2" t="s">
        <v>22</v>
      </c>
      <c r="B45" s="9" t="s">
        <v>23</v>
      </c>
      <c r="C45" s="12">
        <v>7.55</v>
      </c>
      <c r="D45" s="27">
        <f t="shared" si="10"/>
        <v>15545</v>
      </c>
      <c r="E45" s="13">
        <v>15545</v>
      </c>
      <c r="F45" s="13">
        <v>0</v>
      </c>
      <c r="G45" s="23">
        <f t="shared" si="11"/>
        <v>4134147.93</v>
      </c>
      <c r="H45" s="25">
        <v>4018150.02</v>
      </c>
      <c r="I45" s="26">
        <v>98585.71</v>
      </c>
      <c r="J45" s="13">
        <v>17412.2</v>
      </c>
      <c r="K45" s="25">
        <v>3836069.83</v>
      </c>
      <c r="L45" s="26">
        <f t="shared" si="7"/>
        <v>3830690.74</v>
      </c>
      <c r="M45" s="12">
        <v>5379.09</v>
      </c>
      <c r="N45" s="32">
        <v>3349466</v>
      </c>
      <c r="O45" s="33">
        <f t="shared" si="8"/>
        <v>298078.1000000001</v>
      </c>
      <c r="P45" s="12">
        <v>0</v>
      </c>
      <c r="Q45" s="10">
        <f t="shared" si="9"/>
        <v>486603.8300000001</v>
      </c>
    </row>
    <row r="46" spans="1:17" ht="11.25">
      <c r="A46" s="2" t="s">
        <v>24</v>
      </c>
      <c r="B46" s="9" t="s">
        <v>25</v>
      </c>
      <c r="C46" s="12">
        <v>5.28</v>
      </c>
      <c r="D46" s="7">
        <f t="shared" si="10"/>
        <v>4413.2</v>
      </c>
      <c r="E46" s="13">
        <v>4413.2</v>
      </c>
      <c r="F46" s="13">
        <v>0</v>
      </c>
      <c r="G46" s="23">
        <f t="shared" si="11"/>
        <v>803419.57</v>
      </c>
      <c r="H46" s="25">
        <v>797564.61</v>
      </c>
      <c r="I46" s="25">
        <v>5854.96</v>
      </c>
      <c r="J46" s="13">
        <v>0</v>
      </c>
      <c r="K46" s="25">
        <v>746201.77</v>
      </c>
      <c r="L46" s="26">
        <f t="shared" si="7"/>
        <v>746201.77</v>
      </c>
      <c r="M46" s="12">
        <v>0</v>
      </c>
      <c r="N46" s="32">
        <v>0</v>
      </c>
      <c r="O46" s="33">
        <f t="shared" si="8"/>
        <v>57217.79999999993</v>
      </c>
      <c r="P46" s="12">
        <v>0</v>
      </c>
      <c r="Q46" s="10">
        <f t="shared" si="9"/>
        <v>746201.77</v>
      </c>
    </row>
    <row r="47" spans="1:17" ht="11.25">
      <c r="A47" s="2" t="s">
        <v>26</v>
      </c>
      <c r="B47" s="9" t="s">
        <v>27</v>
      </c>
      <c r="C47" s="12">
        <v>7.55</v>
      </c>
      <c r="D47" s="7">
        <f t="shared" si="10"/>
        <v>6756.1</v>
      </c>
      <c r="E47" s="13">
        <v>6756.1</v>
      </c>
      <c r="F47" s="13">
        <v>0</v>
      </c>
      <c r="G47" s="23">
        <f t="shared" si="11"/>
        <v>1776895.74</v>
      </c>
      <c r="H47" s="25">
        <v>1743796</v>
      </c>
      <c r="I47" s="25">
        <v>33099.74</v>
      </c>
      <c r="J47" s="13">
        <v>0</v>
      </c>
      <c r="K47" s="25">
        <v>1679816.87</v>
      </c>
      <c r="L47" s="26">
        <f t="shared" si="7"/>
        <v>1679816.87</v>
      </c>
      <c r="M47" s="12">
        <v>0</v>
      </c>
      <c r="N47" s="32">
        <v>0</v>
      </c>
      <c r="O47" s="33">
        <f t="shared" si="8"/>
        <v>97078.86999999988</v>
      </c>
      <c r="P47" s="12">
        <v>0</v>
      </c>
      <c r="Q47" s="10">
        <f t="shared" si="9"/>
        <v>1679816.87</v>
      </c>
    </row>
    <row r="48" spans="1:17" ht="11.25">
      <c r="A48" s="2" t="s">
        <v>28</v>
      </c>
      <c r="B48" s="9" t="s">
        <v>29</v>
      </c>
      <c r="C48" s="12">
        <v>7.55</v>
      </c>
      <c r="D48" s="7">
        <f t="shared" si="10"/>
        <v>3952.9</v>
      </c>
      <c r="E48" s="13">
        <v>3952.9</v>
      </c>
      <c r="F48" s="13">
        <v>0</v>
      </c>
      <c r="G48" s="23">
        <f t="shared" si="11"/>
        <v>1018838.1</v>
      </c>
      <c r="H48" s="25">
        <v>1018838.1</v>
      </c>
      <c r="I48" s="25">
        <v>0</v>
      </c>
      <c r="J48" s="13">
        <v>0</v>
      </c>
      <c r="K48" s="25">
        <v>973779.39</v>
      </c>
      <c r="L48" s="26">
        <f t="shared" si="7"/>
        <v>973779.39</v>
      </c>
      <c r="M48" s="12">
        <v>0</v>
      </c>
      <c r="N48" s="32">
        <v>0</v>
      </c>
      <c r="O48" s="33">
        <f t="shared" si="8"/>
        <v>45058.70999999996</v>
      </c>
      <c r="P48" s="12">
        <v>0</v>
      </c>
      <c r="Q48" s="10">
        <f t="shared" si="9"/>
        <v>973779.39</v>
      </c>
    </row>
    <row r="49" spans="1:17" ht="11.25">
      <c r="A49" s="2" t="s">
        <v>30</v>
      </c>
      <c r="B49" s="9" t="s">
        <v>31</v>
      </c>
      <c r="C49" s="12">
        <v>7.55</v>
      </c>
      <c r="D49" s="7">
        <f t="shared" si="10"/>
        <v>10567.400000000001</v>
      </c>
      <c r="E49" s="13">
        <v>10146.2</v>
      </c>
      <c r="F49" s="13">
        <v>421.2</v>
      </c>
      <c r="G49" s="23">
        <f t="shared" si="11"/>
        <v>2651666.12</v>
      </c>
      <c r="H49" s="25">
        <v>2608803.29</v>
      </c>
      <c r="I49" s="25">
        <v>34705.6</v>
      </c>
      <c r="J49" s="13">
        <v>8157.23</v>
      </c>
      <c r="K49" s="25">
        <v>2454762.31</v>
      </c>
      <c r="L49" s="26">
        <f t="shared" si="7"/>
        <v>2446605.08</v>
      </c>
      <c r="M49" s="7">
        <v>8157.23</v>
      </c>
      <c r="N49" s="32">
        <v>510000</v>
      </c>
      <c r="O49" s="33">
        <f t="shared" si="8"/>
        <v>196903.81000000006</v>
      </c>
      <c r="P49" s="12">
        <v>0</v>
      </c>
      <c r="Q49" s="10">
        <f t="shared" si="9"/>
        <v>1944762.31</v>
      </c>
    </row>
    <row r="50" spans="1:17" ht="11.25">
      <c r="A50" s="2" t="s">
        <v>32</v>
      </c>
      <c r="B50" s="9" t="s">
        <v>33</v>
      </c>
      <c r="C50" s="12">
        <v>7.55</v>
      </c>
      <c r="D50" s="27">
        <f t="shared" si="10"/>
        <v>3882.3</v>
      </c>
      <c r="E50" s="14">
        <v>3882.3</v>
      </c>
      <c r="F50" s="13">
        <v>0</v>
      </c>
      <c r="G50" s="23">
        <f t="shared" si="11"/>
        <v>999823.67</v>
      </c>
      <c r="H50" s="25">
        <v>999823.67</v>
      </c>
      <c r="I50" s="25">
        <v>0</v>
      </c>
      <c r="J50" s="13">
        <v>0</v>
      </c>
      <c r="K50" s="25">
        <v>943489.26</v>
      </c>
      <c r="L50" s="26">
        <f t="shared" si="7"/>
        <v>943489.26</v>
      </c>
      <c r="M50" s="7">
        <v>0</v>
      </c>
      <c r="N50" s="64">
        <v>608168</v>
      </c>
      <c r="O50" s="33">
        <f t="shared" si="8"/>
        <v>56334.41000000003</v>
      </c>
      <c r="P50" s="12">
        <v>0</v>
      </c>
      <c r="Q50" s="10">
        <f t="shared" si="9"/>
        <v>335321.26</v>
      </c>
    </row>
    <row r="51" spans="1:17" ht="11.25">
      <c r="A51" s="2" t="s">
        <v>34</v>
      </c>
      <c r="B51" s="9" t="s">
        <v>35</v>
      </c>
      <c r="C51" s="12">
        <v>7.55</v>
      </c>
      <c r="D51" s="7">
        <f t="shared" si="10"/>
        <v>4314.7</v>
      </c>
      <c r="E51" s="13">
        <v>4253.3</v>
      </c>
      <c r="F51" s="13">
        <v>61.4</v>
      </c>
      <c r="G51" s="23">
        <f t="shared" si="11"/>
        <v>1130484.42</v>
      </c>
      <c r="H51" s="25">
        <v>1095990.91</v>
      </c>
      <c r="I51" s="25">
        <v>18668.37</v>
      </c>
      <c r="J51" s="13">
        <v>15825.14</v>
      </c>
      <c r="K51" s="25">
        <v>1055472.42</v>
      </c>
      <c r="L51" s="26">
        <f t="shared" si="7"/>
        <v>1042679.48</v>
      </c>
      <c r="M51" s="7">
        <v>12792.94</v>
      </c>
      <c r="N51" s="29">
        <v>623458</v>
      </c>
      <c r="O51" s="33">
        <f t="shared" si="8"/>
        <v>75012</v>
      </c>
      <c r="P51" s="12">
        <v>0</v>
      </c>
      <c r="Q51" s="10">
        <f t="shared" si="9"/>
        <v>432014.4199999999</v>
      </c>
    </row>
    <row r="52" spans="1:17" ht="11.25">
      <c r="A52" s="2" t="s">
        <v>36</v>
      </c>
      <c r="B52" s="9" t="s">
        <v>37</v>
      </c>
      <c r="C52" s="12">
        <v>7.55</v>
      </c>
      <c r="D52" s="7">
        <f t="shared" si="10"/>
        <v>11954.8</v>
      </c>
      <c r="E52" s="13">
        <v>11954.8</v>
      </c>
      <c r="F52" s="13">
        <v>0</v>
      </c>
      <c r="G52" s="23">
        <f t="shared" si="11"/>
        <v>3146695.58</v>
      </c>
      <c r="H52" s="25">
        <v>3097475.48</v>
      </c>
      <c r="I52" s="25">
        <v>49220.1</v>
      </c>
      <c r="J52" s="13">
        <v>0</v>
      </c>
      <c r="K52" s="25">
        <v>2915390.11</v>
      </c>
      <c r="L52" s="26">
        <f t="shared" si="7"/>
        <v>2915390.11</v>
      </c>
      <c r="M52" s="7">
        <v>0</v>
      </c>
      <c r="N52" s="32">
        <v>510000</v>
      </c>
      <c r="O52" s="33">
        <f t="shared" si="8"/>
        <v>231305.4700000002</v>
      </c>
      <c r="P52" s="12">
        <v>0</v>
      </c>
      <c r="Q52" s="10">
        <f t="shared" si="9"/>
        <v>2405390.11</v>
      </c>
    </row>
    <row r="53" spans="1:17" ht="11.25">
      <c r="A53" s="2" t="s">
        <v>38</v>
      </c>
      <c r="B53" s="9" t="s">
        <v>39</v>
      </c>
      <c r="C53" s="12">
        <v>5.28</v>
      </c>
      <c r="D53" s="7">
        <f t="shared" si="10"/>
        <v>3825.44</v>
      </c>
      <c r="E53" s="13">
        <v>2618</v>
      </c>
      <c r="F53" s="13">
        <v>1207.44</v>
      </c>
      <c r="G53" s="23">
        <f t="shared" si="11"/>
        <v>664469.26</v>
      </c>
      <c r="H53" s="25">
        <v>459348.95</v>
      </c>
      <c r="I53" s="25">
        <v>0</v>
      </c>
      <c r="J53" s="25">
        <v>205120.31</v>
      </c>
      <c r="K53" s="25">
        <v>578739.81</v>
      </c>
      <c r="L53" s="26">
        <f t="shared" si="7"/>
        <v>423518.0900000001</v>
      </c>
      <c r="M53" s="7">
        <v>155221.72</v>
      </c>
      <c r="N53" s="32">
        <v>0</v>
      </c>
      <c r="O53" s="33">
        <f t="shared" si="8"/>
        <v>85729.44999999995</v>
      </c>
      <c r="P53" s="12">
        <v>0</v>
      </c>
      <c r="Q53" s="10">
        <f t="shared" si="9"/>
        <v>578739.81</v>
      </c>
    </row>
    <row r="54" spans="1:17" ht="11.25">
      <c r="A54" s="2" t="s">
        <v>40</v>
      </c>
      <c r="B54" s="9" t="s">
        <v>41</v>
      </c>
      <c r="C54" s="12">
        <v>7.55</v>
      </c>
      <c r="D54" s="7">
        <f t="shared" si="10"/>
        <v>11417</v>
      </c>
      <c r="E54" s="13">
        <v>8753.8</v>
      </c>
      <c r="F54" s="13">
        <v>2663.2</v>
      </c>
      <c r="G54" s="23">
        <f t="shared" si="11"/>
        <v>2929559.66</v>
      </c>
      <c r="H54" s="25">
        <v>2208714.54</v>
      </c>
      <c r="I54" s="25">
        <v>49905.19</v>
      </c>
      <c r="J54" s="13">
        <v>670939.93</v>
      </c>
      <c r="K54" s="25">
        <v>2718643.85</v>
      </c>
      <c r="L54" s="26">
        <f t="shared" si="7"/>
        <v>2091630.36</v>
      </c>
      <c r="M54" s="7">
        <v>627013.49</v>
      </c>
      <c r="N54" s="32">
        <v>0</v>
      </c>
      <c r="O54" s="33">
        <f t="shared" si="8"/>
        <v>210915.81000000006</v>
      </c>
      <c r="P54" s="12">
        <v>0</v>
      </c>
      <c r="Q54" s="10">
        <f t="shared" si="9"/>
        <v>2718643.85</v>
      </c>
    </row>
    <row r="55" spans="1:17" ht="11.25">
      <c r="A55" s="2" t="s">
        <v>58</v>
      </c>
      <c r="B55" s="9" t="s">
        <v>42</v>
      </c>
      <c r="C55" s="12">
        <v>5.28</v>
      </c>
      <c r="D55" s="7">
        <f t="shared" si="10"/>
        <v>2479.8</v>
      </c>
      <c r="E55" s="13">
        <v>2479.8</v>
      </c>
      <c r="F55" s="13">
        <v>0</v>
      </c>
      <c r="G55" s="23">
        <f t="shared" si="11"/>
        <v>563223.28</v>
      </c>
      <c r="H55" s="25">
        <v>437163.79</v>
      </c>
      <c r="I55" s="25">
        <v>6118.16</v>
      </c>
      <c r="J55" s="13">
        <v>119941.33</v>
      </c>
      <c r="K55" s="25">
        <v>490514.28</v>
      </c>
      <c r="L55" s="26">
        <f t="shared" si="7"/>
        <v>377766.51</v>
      </c>
      <c r="M55" s="7">
        <v>112747.77</v>
      </c>
      <c r="N55" s="32">
        <v>0</v>
      </c>
      <c r="O55" s="33">
        <f t="shared" si="8"/>
        <v>72709</v>
      </c>
      <c r="P55" s="12">
        <v>0</v>
      </c>
      <c r="Q55" s="10">
        <f t="shared" si="9"/>
        <v>490514.28</v>
      </c>
    </row>
    <row r="56" spans="1:17" ht="11.25">
      <c r="A56" s="2" t="s">
        <v>43</v>
      </c>
      <c r="B56" s="9" t="s">
        <v>44</v>
      </c>
      <c r="C56" s="12">
        <v>7.55</v>
      </c>
      <c r="D56" s="27">
        <f t="shared" si="10"/>
        <v>9004</v>
      </c>
      <c r="E56" s="13">
        <v>8536.3</v>
      </c>
      <c r="F56" s="13">
        <v>467.7</v>
      </c>
      <c r="G56" s="23">
        <f t="shared" si="11"/>
        <v>2264494.6700000004</v>
      </c>
      <c r="H56" s="25">
        <v>2103029.12</v>
      </c>
      <c r="I56" s="25">
        <v>46355.2</v>
      </c>
      <c r="J56" s="13">
        <v>115110.35</v>
      </c>
      <c r="K56" s="25">
        <v>2058920.84</v>
      </c>
      <c r="L56" s="26">
        <f t="shared" si="7"/>
        <v>1955582.3900000001</v>
      </c>
      <c r="M56" s="7">
        <v>103338.45</v>
      </c>
      <c r="N56" s="32">
        <v>0</v>
      </c>
      <c r="O56" s="33">
        <f t="shared" si="8"/>
        <v>205573.8300000003</v>
      </c>
      <c r="P56" s="12">
        <v>0</v>
      </c>
      <c r="Q56" s="10">
        <f t="shared" si="9"/>
        <v>2058920.84</v>
      </c>
    </row>
    <row r="57" spans="1:17" ht="11.25">
      <c r="A57" s="2" t="s">
        <v>45</v>
      </c>
      <c r="B57" s="22" t="s">
        <v>46</v>
      </c>
      <c r="C57" s="12">
        <v>5.28</v>
      </c>
      <c r="D57" s="12">
        <f t="shared" si="10"/>
        <v>1957.3</v>
      </c>
      <c r="E57" s="13">
        <v>1734.6</v>
      </c>
      <c r="F57" s="13">
        <v>222.7</v>
      </c>
      <c r="G57" s="23">
        <f t="shared" si="11"/>
        <v>345126.53</v>
      </c>
      <c r="H57" s="25">
        <v>298693.76</v>
      </c>
      <c r="I57" s="25">
        <v>1493.2</v>
      </c>
      <c r="J57" s="13">
        <v>44939.57</v>
      </c>
      <c r="K57" s="25">
        <v>293702.18</v>
      </c>
      <c r="L57" s="26">
        <f t="shared" si="7"/>
        <v>260633.36</v>
      </c>
      <c r="M57" s="12">
        <v>33068.82</v>
      </c>
      <c r="N57" s="32">
        <v>0</v>
      </c>
      <c r="O57" s="34">
        <f t="shared" si="8"/>
        <v>51424.350000000035</v>
      </c>
      <c r="P57" s="12">
        <v>0</v>
      </c>
      <c r="Q57" s="10">
        <f t="shared" si="9"/>
        <v>293702.18</v>
      </c>
    </row>
    <row r="58" spans="1:17" ht="11.25">
      <c r="A58" s="2" t="s">
        <v>50</v>
      </c>
      <c r="B58" s="22" t="s">
        <v>51</v>
      </c>
      <c r="C58" s="12">
        <v>7.55</v>
      </c>
      <c r="D58" s="28">
        <f t="shared" si="10"/>
        <v>9527.4</v>
      </c>
      <c r="E58" s="14">
        <v>9527.4</v>
      </c>
      <c r="F58" s="13">
        <v>0</v>
      </c>
      <c r="G58" s="23">
        <f t="shared" si="11"/>
        <v>2308236.1799999997</v>
      </c>
      <c r="H58" s="25">
        <v>2301275.13</v>
      </c>
      <c r="I58" s="25">
        <v>6961.05</v>
      </c>
      <c r="J58" s="13">
        <v>0</v>
      </c>
      <c r="K58" s="25">
        <v>2181062.34</v>
      </c>
      <c r="L58" s="26">
        <f t="shared" si="7"/>
        <v>2181062.34</v>
      </c>
      <c r="M58" s="12">
        <v>0</v>
      </c>
      <c r="N58" s="32">
        <v>1387503</v>
      </c>
      <c r="O58" s="34">
        <f t="shared" si="8"/>
        <v>127173.83999999985</v>
      </c>
      <c r="P58" s="12">
        <v>0</v>
      </c>
      <c r="Q58" s="10">
        <f t="shared" si="9"/>
        <v>793559.3399999999</v>
      </c>
    </row>
    <row r="59" spans="1:17" ht="11.25">
      <c r="A59" s="2" t="s">
        <v>61</v>
      </c>
      <c r="B59" s="22" t="s">
        <v>62</v>
      </c>
      <c r="C59" s="12">
        <v>7.55</v>
      </c>
      <c r="D59" s="28">
        <v>7570.8</v>
      </c>
      <c r="E59" s="14">
        <v>7570.8</v>
      </c>
      <c r="F59" s="13">
        <v>0</v>
      </c>
      <c r="G59" s="23">
        <f t="shared" si="11"/>
        <v>1275968.22</v>
      </c>
      <c r="H59" s="25">
        <v>1268548.06</v>
      </c>
      <c r="I59" s="13">
        <v>7420.16</v>
      </c>
      <c r="J59" s="13">
        <v>0</v>
      </c>
      <c r="K59" s="25">
        <v>1158304.03</v>
      </c>
      <c r="L59" s="26">
        <f t="shared" si="7"/>
        <v>1158304.03</v>
      </c>
      <c r="M59" s="12">
        <v>0</v>
      </c>
      <c r="N59" s="32">
        <v>0</v>
      </c>
      <c r="O59" s="34">
        <f>G59-K59</f>
        <v>117664.18999999994</v>
      </c>
      <c r="P59" s="12">
        <v>0</v>
      </c>
      <c r="Q59" s="10">
        <f t="shared" si="9"/>
        <v>1158304.03</v>
      </c>
    </row>
    <row r="60" spans="1:17" ht="11.25">
      <c r="A60" s="2" t="s">
        <v>52</v>
      </c>
      <c r="B60" s="22" t="s">
        <v>53</v>
      </c>
      <c r="C60" s="12">
        <v>7.55</v>
      </c>
      <c r="D60" s="28">
        <f>E60+F60</f>
        <v>16057.1</v>
      </c>
      <c r="E60" s="13">
        <v>16057.1</v>
      </c>
      <c r="F60" s="13">
        <v>0</v>
      </c>
      <c r="G60" s="23">
        <f t="shared" si="11"/>
        <v>3697328.13</v>
      </c>
      <c r="H60" s="25">
        <v>3670948.67</v>
      </c>
      <c r="I60" s="25">
        <v>26379.46</v>
      </c>
      <c r="J60" s="13">
        <v>0</v>
      </c>
      <c r="K60" s="25">
        <v>3453647.37</v>
      </c>
      <c r="L60" s="26">
        <f t="shared" si="7"/>
        <v>3453647.37</v>
      </c>
      <c r="M60" s="12">
        <v>0</v>
      </c>
      <c r="N60" s="32">
        <v>525000</v>
      </c>
      <c r="O60" s="34">
        <f>G60-K60</f>
        <v>243680.75999999978</v>
      </c>
      <c r="P60" s="12">
        <v>0</v>
      </c>
      <c r="Q60" s="10">
        <f t="shared" si="9"/>
        <v>2928647.37</v>
      </c>
    </row>
    <row r="61" spans="1:17" ht="11.25">
      <c r="A61" s="2" t="s">
        <v>63</v>
      </c>
      <c r="B61" s="22" t="s">
        <v>64</v>
      </c>
      <c r="C61" s="12">
        <v>5.28</v>
      </c>
      <c r="D61" s="28">
        <v>1972.8</v>
      </c>
      <c r="E61" s="14">
        <v>1972.8</v>
      </c>
      <c r="F61" s="13">
        <v>0</v>
      </c>
      <c r="G61" s="23">
        <f t="shared" si="11"/>
        <v>323930.58</v>
      </c>
      <c r="H61" s="25">
        <v>231054.28</v>
      </c>
      <c r="I61" s="13">
        <v>0</v>
      </c>
      <c r="J61" s="13">
        <v>92876.3</v>
      </c>
      <c r="K61" s="25">
        <v>293229.71</v>
      </c>
      <c r="L61" s="26">
        <f t="shared" si="7"/>
        <v>207331.13</v>
      </c>
      <c r="M61" s="12">
        <v>85898.58</v>
      </c>
      <c r="N61" s="32">
        <v>0</v>
      </c>
      <c r="O61" s="34">
        <f>G61-K61</f>
        <v>30700.869999999995</v>
      </c>
      <c r="P61" s="12">
        <v>0</v>
      </c>
      <c r="Q61" s="10">
        <f t="shared" si="9"/>
        <v>293229.71</v>
      </c>
    </row>
    <row r="62" spans="1:17" ht="12" thickBot="1">
      <c r="A62" s="15" t="s">
        <v>54</v>
      </c>
      <c r="B62" s="35" t="s">
        <v>55</v>
      </c>
      <c r="C62" s="17">
        <v>7.55</v>
      </c>
      <c r="D62" s="36">
        <f>E62+F62</f>
        <v>3966</v>
      </c>
      <c r="E62" s="37">
        <v>3966</v>
      </c>
      <c r="F62" s="16">
        <v>0</v>
      </c>
      <c r="G62" s="38">
        <f t="shared" si="11"/>
        <v>1017899.46</v>
      </c>
      <c r="H62" s="39">
        <v>883945.36</v>
      </c>
      <c r="I62" s="39">
        <v>43175.04</v>
      </c>
      <c r="J62" s="16">
        <v>90779.06</v>
      </c>
      <c r="K62" s="39">
        <v>904666.15</v>
      </c>
      <c r="L62" s="26">
        <f t="shared" si="7"/>
        <v>828241.39</v>
      </c>
      <c r="M62" s="38">
        <v>76424.76</v>
      </c>
      <c r="N62" s="32">
        <v>0</v>
      </c>
      <c r="O62" s="40">
        <f>G62-K62</f>
        <v>113233.30999999994</v>
      </c>
      <c r="P62" s="41">
        <v>0</v>
      </c>
      <c r="Q62" s="10">
        <f t="shared" si="9"/>
        <v>904666.15</v>
      </c>
    </row>
    <row r="63" spans="1:17" ht="13.5" thickBot="1">
      <c r="A63" s="42" t="s">
        <v>47</v>
      </c>
      <c r="B63" s="43"/>
      <c r="C63" s="44"/>
      <c r="D63" s="45">
        <f>SUM(D41:D62)</f>
        <v>143800.84</v>
      </c>
      <c r="E63" s="46">
        <f aca="true" t="shared" si="12" ref="E63:K63">SUM(E41:E62)</f>
        <v>137332.5</v>
      </c>
      <c r="F63" s="46">
        <f t="shared" si="12"/>
        <v>6468.339999999999</v>
      </c>
      <c r="G63" s="47">
        <f t="shared" si="12"/>
        <v>34157574.22</v>
      </c>
      <c r="H63" s="47">
        <f t="shared" si="12"/>
        <v>32064941.9</v>
      </c>
      <c r="I63" s="47">
        <f t="shared" si="12"/>
        <v>465368.23999999993</v>
      </c>
      <c r="J63" s="47">
        <f t="shared" si="12"/>
        <v>1627264.0800000003</v>
      </c>
      <c r="K63" s="48">
        <f t="shared" si="12"/>
        <v>31582291.850000005</v>
      </c>
      <c r="L63" s="47">
        <f aca="true" t="shared" si="13" ref="L63:Q63">SUM(L41:L62)</f>
        <v>30130986.92</v>
      </c>
      <c r="M63" s="47">
        <f t="shared" si="13"/>
        <v>1451304.9300000002</v>
      </c>
      <c r="N63" s="49">
        <f t="shared" si="13"/>
        <v>7956311</v>
      </c>
      <c r="O63" s="50">
        <f t="shared" si="13"/>
        <v>2575282.3700000006</v>
      </c>
      <c r="P63" s="45">
        <f t="shared" si="13"/>
        <v>0</v>
      </c>
      <c r="Q63" s="51">
        <f t="shared" si="13"/>
        <v>23625980.85</v>
      </c>
    </row>
    <row r="64" spans="1:17" ht="13.5" thickBot="1">
      <c r="A64" s="53"/>
      <c r="B64" s="54"/>
      <c r="C64" s="55"/>
      <c r="D64" s="56"/>
      <c r="E64" s="57"/>
      <c r="F64" s="57"/>
      <c r="G64" s="58"/>
      <c r="H64" s="59"/>
      <c r="I64" s="60"/>
      <c r="J64" s="60"/>
      <c r="K64" s="61"/>
      <c r="L64" s="60"/>
      <c r="M64" s="60"/>
      <c r="N64" s="62"/>
      <c r="O64" s="63"/>
      <c r="P64" s="56"/>
      <c r="Q64" s="56"/>
    </row>
    <row r="65" spans="1:17" ht="15">
      <c r="A65" s="221" t="s">
        <v>66</v>
      </c>
      <c r="B65" s="222"/>
      <c r="C65" s="222"/>
      <c r="D65" s="222"/>
      <c r="E65" s="222"/>
      <c r="F65" s="222"/>
      <c r="G65" s="223"/>
      <c r="H65" s="224" t="s">
        <v>48</v>
      </c>
      <c r="I65" s="225"/>
      <c r="J65" s="225"/>
      <c r="K65" s="225"/>
      <c r="L65" s="225"/>
      <c r="M65" s="225"/>
      <c r="N65" s="225"/>
      <c r="O65" s="225"/>
      <c r="P65" s="225"/>
      <c r="Q65" s="226"/>
    </row>
    <row r="66" spans="1:17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27" t="s">
        <v>0</v>
      </c>
      <c r="M66" s="227"/>
      <c r="N66" s="227"/>
      <c r="O66" s="227"/>
      <c r="P66" s="227"/>
      <c r="Q66" s="228"/>
    </row>
    <row r="67" spans="1:17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29" t="s">
        <v>1</v>
      </c>
      <c r="P67" s="229"/>
      <c r="Q67" s="230"/>
    </row>
    <row r="68" spans="1:18" ht="15">
      <c r="A68" s="231" t="s">
        <v>2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</row>
    <row r="69" spans="1:18" ht="15.75" thickBot="1">
      <c r="A69" s="233" t="s">
        <v>73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</row>
    <row r="70" spans="1:18" ht="27" customHeight="1">
      <c r="A70" s="235" t="s">
        <v>3</v>
      </c>
      <c r="B70" s="235" t="s">
        <v>4</v>
      </c>
      <c r="C70" s="235" t="s">
        <v>59</v>
      </c>
      <c r="D70" s="237" t="s">
        <v>5</v>
      </c>
      <c r="E70" s="239" t="s">
        <v>6</v>
      </c>
      <c r="F70" s="240"/>
      <c r="G70" s="241" t="s">
        <v>7</v>
      </c>
      <c r="H70" s="243" t="s">
        <v>74</v>
      </c>
      <c r="I70" s="244"/>
      <c r="J70" s="245"/>
      <c r="K70" s="241" t="s">
        <v>8</v>
      </c>
      <c r="L70" s="243" t="s">
        <v>74</v>
      </c>
      <c r="M70" s="245"/>
      <c r="N70" s="30"/>
      <c r="O70" s="235" t="s">
        <v>9</v>
      </c>
      <c r="P70" s="246" t="s">
        <v>10</v>
      </c>
      <c r="Q70" s="246" t="s">
        <v>75</v>
      </c>
      <c r="R70" s="3"/>
    </row>
    <row r="71" spans="1:17" ht="116.25" thickBot="1">
      <c r="A71" s="236"/>
      <c r="B71" s="236"/>
      <c r="C71" s="236"/>
      <c r="D71" s="238"/>
      <c r="E71" s="4" t="s">
        <v>11</v>
      </c>
      <c r="F71" s="5" t="s">
        <v>12</v>
      </c>
      <c r="G71" s="242"/>
      <c r="H71" s="19" t="s">
        <v>49</v>
      </c>
      <c r="I71" s="20" t="s">
        <v>65</v>
      </c>
      <c r="J71" s="6" t="s">
        <v>13</v>
      </c>
      <c r="K71" s="242"/>
      <c r="L71" s="21" t="s">
        <v>14</v>
      </c>
      <c r="M71" s="6" t="s">
        <v>57</v>
      </c>
      <c r="N71" s="31" t="s">
        <v>56</v>
      </c>
      <c r="O71" s="236"/>
      <c r="P71" s="247"/>
      <c r="Q71" s="247"/>
    </row>
    <row r="72" spans="1:17" ht="11.25">
      <c r="A72" s="8" t="s">
        <v>15</v>
      </c>
      <c r="B72" s="9" t="s">
        <v>16</v>
      </c>
      <c r="C72" s="7">
        <v>5.28</v>
      </c>
      <c r="D72" s="7">
        <f>E72+F72</f>
        <v>4333.9</v>
      </c>
      <c r="E72" s="24">
        <v>3131.8</v>
      </c>
      <c r="F72" s="11">
        <v>1202.1</v>
      </c>
      <c r="G72" s="23">
        <f>H72+J72+I72</f>
        <v>786210.0700000001</v>
      </c>
      <c r="H72" s="26">
        <v>583904.23</v>
      </c>
      <c r="I72" s="26">
        <v>8089.42</v>
      </c>
      <c r="J72" s="11">
        <v>194216.42</v>
      </c>
      <c r="K72" s="26">
        <v>701455.22</v>
      </c>
      <c r="L72" s="26">
        <f aca="true" t="shared" si="14" ref="L72:L93">K72-M72</f>
        <v>513791.69999999995</v>
      </c>
      <c r="M72" s="23">
        <v>187663.52</v>
      </c>
      <c r="N72" s="32">
        <v>0</v>
      </c>
      <c r="O72" s="33">
        <f aca="true" t="shared" si="15" ref="O72:O89">G72-K72</f>
        <v>84754.8500000001</v>
      </c>
      <c r="P72" s="12">
        <v>0</v>
      </c>
      <c r="Q72" s="10">
        <f aca="true" t="shared" si="16" ref="Q72:Q93">K72-N72</f>
        <v>701455.22</v>
      </c>
    </row>
    <row r="73" spans="1:17" ht="11.25">
      <c r="A73" s="2" t="s">
        <v>17</v>
      </c>
      <c r="B73" s="9" t="s">
        <v>18</v>
      </c>
      <c r="C73" s="12">
        <v>7.55</v>
      </c>
      <c r="D73" s="27">
        <f aca="true" t="shared" si="17" ref="D73:D89">E73+F73</f>
        <v>2299</v>
      </c>
      <c r="E73" s="13">
        <v>2076.4</v>
      </c>
      <c r="F73" s="13">
        <v>222.6</v>
      </c>
      <c r="G73" s="23">
        <f aca="true" t="shared" si="18" ref="G73:G93">H73+J73+I73</f>
        <v>609903.79</v>
      </c>
      <c r="H73" s="25">
        <v>550850.14</v>
      </c>
      <c r="I73" s="13"/>
      <c r="J73" s="13">
        <v>59053.65</v>
      </c>
      <c r="K73" s="25">
        <v>554845.19</v>
      </c>
      <c r="L73" s="26">
        <f t="shared" si="14"/>
        <v>497689.50999999995</v>
      </c>
      <c r="M73" s="7">
        <v>57155.68</v>
      </c>
      <c r="N73" s="32">
        <v>0</v>
      </c>
      <c r="O73" s="33">
        <f t="shared" si="15"/>
        <v>55058.60000000009</v>
      </c>
      <c r="P73" s="12">
        <v>0</v>
      </c>
      <c r="Q73" s="10">
        <f t="shared" si="16"/>
        <v>554845.19</v>
      </c>
    </row>
    <row r="74" spans="1:17" ht="11.25">
      <c r="A74" s="2" t="s">
        <v>60</v>
      </c>
      <c r="B74" s="9" t="s">
        <v>19</v>
      </c>
      <c r="C74" s="12">
        <v>7.55</v>
      </c>
      <c r="D74" s="7">
        <f t="shared" si="17"/>
        <v>3566</v>
      </c>
      <c r="E74" s="13">
        <v>3566</v>
      </c>
      <c r="F74" s="13">
        <v>0</v>
      </c>
      <c r="G74" s="23">
        <f t="shared" si="18"/>
        <v>966896.55</v>
      </c>
      <c r="H74" s="25">
        <v>947415.03</v>
      </c>
      <c r="I74" s="13">
        <v>19481.52</v>
      </c>
      <c r="J74" s="13"/>
      <c r="K74" s="25">
        <v>904608.5</v>
      </c>
      <c r="L74" s="26">
        <f t="shared" si="14"/>
        <v>904608.5</v>
      </c>
      <c r="M74" s="12"/>
      <c r="N74" s="32">
        <v>442716</v>
      </c>
      <c r="O74" s="33">
        <f t="shared" si="15"/>
        <v>62288.05000000005</v>
      </c>
      <c r="P74" s="12">
        <v>0</v>
      </c>
      <c r="Q74" s="10">
        <f t="shared" si="16"/>
        <v>461892.5</v>
      </c>
    </row>
    <row r="75" spans="1:17" ht="11.25">
      <c r="A75" s="2" t="s">
        <v>20</v>
      </c>
      <c r="B75" s="9" t="s">
        <v>21</v>
      </c>
      <c r="C75" s="12">
        <v>5.28</v>
      </c>
      <c r="D75" s="7">
        <f t="shared" si="17"/>
        <v>4437.9</v>
      </c>
      <c r="E75" s="13">
        <v>4437.9</v>
      </c>
      <c r="F75" s="13">
        <v>0</v>
      </c>
      <c r="G75" s="23">
        <f t="shared" si="18"/>
        <v>832498.02</v>
      </c>
      <c r="H75" s="25">
        <v>822642.66</v>
      </c>
      <c r="I75" s="25">
        <v>9855.36</v>
      </c>
      <c r="J75" s="13"/>
      <c r="K75" s="25">
        <v>769022.86</v>
      </c>
      <c r="L75" s="26">
        <f t="shared" si="14"/>
        <v>769022.86</v>
      </c>
      <c r="M75" s="12"/>
      <c r="N75" s="32">
        <v>0</v>
      </c>
      <c r="O75" s="33">
        <f t="shared" si="15"/>
        <v>63475.16000000003</v>
      </c>
      <c r="P75" s="12">
        <v>0</v>
      </c>
      <c r="Q75" s="10">
        <f t="shared" si="16"/>
        <v>769022.86</v>
      </c>
    </row>
    <row r="76" spans="1:17" ht="11.25">
      <c r="A76" s="2" t="s">
        <v>22</v>
      </c>
      <c r="B76" s="9" t="s">
        <v>23</v>
      </c>
      <c r="C76" s="12">
        <v>7.55</v>
      </c>
      <c r="D76" s="27">
        <f t="shared" si="17"/>
        <v>15545</v>
      </c>
      <c r="E76" s="13">
        <v>15545</v>
      </c>
      <c r="F76" s="13">
        <v>0</v>
      </c>
      <c r="G76" s="23">
        <f t="shared" si="18"/>
        <v>4252634.58</v>
      </c>
      <c r="H76" s="25">
        <v>4135917.15</v>
      </c>
      <c r="I76" s="26">
        <v>98585.71</v>
      </c>
      <c r="J76" s="13">
        <v>18131.72</v>
      </c>
      <c r="K76" s="25">
        <v>3951808.84</v>
      </c>
      <c r="L76" s="26">
        <f t="shared" si="14"/>
        <v>3946429.75</v>
      </c>
      <c r="M76" s="12">
        <v>5379.09</v>
      </c>
      <c r="N76" s="32">
        <v>3349466</v>
      </c>
      <c r="O76" s="33">
        <f t="shared" si="15"/>
        <v>300825.7400000002</v>
      </c>
      <c r="P76" s="12">
        <v>0</v>
      </c>
      <c r="Q76" s="10">
        <f t="shared" si="16"/>
        <v>602342.8399999999</v>
      </c>
    </row>
    <row r="77" spans="1:17" ht="11.25">
      <c r="A77" s="2" t="s">
        <v>24</v>
      </c>
      <c r="B77" s="9" t="s">
        <v>25</v>
      </c>
      <c r="C77" s="12">
        <v>5.28</v>
      </c>
      <c r="D77" s="7">
        <f t="shared" si="17"/>
        <v>4413.2</v>
      </c>
      <c r="E77" s="13">
        <v>4413.2</v>
      </c>
      <c r="F77" s="13">
        <v>0</v>
      </c>
      <c r="G77" s="23">
        <f t="shared" si="18"/>
        <v>826941.98</v>
      </c>
      <c r="H77" s="25">
        <v>821087.02</v>
      </c>
      <c r="I77" s="25">
        <v>5854.96</v>
      </c>
      <c r="J77" s="13"/>
      <c r="K77" s="25">
        <v>770214.79</v>
      </c>
      <c r="L77" s="26">
        <f t="shared" si="14"/>
        <v>770214.79</v>
      </c>
      <c r="M77" s="12"/>
      <c r="N77" s="32">
        <v>0</v>
      </c>
      <c r="O77" s="33">
        <f t="shared" si="15"/>
        <v>56727.189999999944</v>
      </c>
      <c r="P77" s="12">
        <v>0</v>
      </c>
      <c r="Q77" s="10">
        <f t="shared" si="16"/>
        <v>770214.79</v>
      </c>
    </row>
    <row r="78" spans="1:17" ht="11.25">
      <c r="A78" s="2" t="s">
        <v>26</v>
      </c>
      <c r="B78" s="9" t="s">
        <v>27</v>
      </c>
      <c r="C78" s="12">
        <v>7.55</v>
      </c>
      <c r="D78" s="7">
        <f t="shared" si="17"/>
        <v>6756.1</v>
      </c>
      <c r="E78" s="13">
        <v>6756.1</v>
      </c>
      <c r="F78" s="13">
        <v>0</v>
      </c>
      <c r="G78" s="23">
        <f t="shared" si="18"/>
        <v>1828377.23</v>
      </c>
      <c r="H78" s="25">
        <v>1795277.49</v>
      </c>
      <c r="I78" s="25">
        <v>33099.74</v>
      </c>
      <c r="J78" s="13"/>
      <c r="K78" s="25">
        <v>1727815.59</v>
      </c>
      <c r="L78" s="26">
        <f t="shared" si="14"/>
        <v>1727815.59</v>
      </c>
      <c r="M78" s="12"/>
      <c r="N78" s="32">
        <v>0</v>
      </c>
      <c r="O78" s="33">
        <f t="shared" si="15"/>
        <v>100561.6399999999</v>
      </c>
      <c r="P78" s="12">
        <v>0</v>
      </c>
      <c r="Q78" s="10">
        <f t="shared" si="16"/>
        <v>1727815.59</v>
      </c>
    </row>
    <row r="79" spans="1:17" ht="11.25">
      <c r="A79" s="2" t="s">
        <v>28</v>
      </c>
      <c r="B79" s="9" t="s">
        <v>29</v>
      </c>
      <c r="C79" s="12">
        <v>7.55</v>
      </c>
      <c r="D79" s="7">
        <f t="shared" si="17"/>
        <v>3952.9</v>
      </c>
      <c r="E79" s="13">
        <v>3952.9</v>
      </c>
      <c r="F79" s="13">
        <v>0</v>
      </c>
      <c r="G79" s="23">
        <f t="shared" si="18"/>
        <v>1048682.66</v>
      </c>
      <c r="H79" s="25">
        <v>1048682.66</v>
      </c>
      <c r="I79" s="25"/>
      <c r="J79" s="13"/>
      <c r="K79" s="25">
        <v>1004611.3</v>
      </c>
      <c r="L79" s="26">
        <f t="shared" si="14"/>
        <v>1004611.3</v>
      </c>
      <c r="M79" s="12"/>
      <c r="N79" s="32">
        <v>0</v>
      </c>
      <c r="O79" s="33">
        <f t="shared" si="15"/>
        <v>44071.35999999987</v>
      </c>
      <c r="P79" s="12">
        <v>0</v>
      </c>
      <c r="Q79" s="10">
        <f t="shared" si="16"/>
        <v>1004611.3</v>
      </c>
    </row>
    <row r="80" spans="1:17" ht="11.25">
      <c r="A80" s="2" t="s">
        <v>30</v>
      </c>
      <c r="B80" s="9" t="s">
        <v>31</v>
      </c>
      <c r="C80" s="12">
        <v>7.55</v>
      </c>
      <c r="D80" s="7">
        <f t="shared" si="17"/>
        <v>10567.400000000001</v>
      </c>
      <c r="E80" s="13">
        <v>10146.2</v>
      </c>
      <c r="F80" s="13">
        <v>421.2</v>
      </c>
      <c r="G80" s="23">
        <f t="shared" si="18"/>
        <v>2728270.4</v>
      </c>
      <c r="H80" s="25">
        <v>2685407.57</v>
      </c>
      <c r="I80" s="25">
        <v>34705.6</v>
      </c>
      <c r="J80" s="13">
        <v>8157.23</v>
      </c>
      <c r="K80" s="25">
        <v>2529996.78</v>
      </c>
      <c r="L80" s="26">
        <f t="shared" si="14"/>
        <v>2521839.55</v>
      </c>
      <c r="M80" s="7">
        <v>8157.23</v>
      </c>
      <c r="N80" s="32">
        <v>510000</v>
      </c>
      <c r="O80" s="33">
        <f t="shared" si="15"/>
        <v>198273.6200000001</v>
      </c>
      <c r="P80" s="12">
        <v>0</v>
      </c>
      <c r="Q80" s="10">
        <f t="shared" si="16"/>
        <v>2019996.7799999998</v>
      </c>
    </row>
    <row r="81" spans="1:17" ht="11.25">
      <c r="A81" s="2" t="s">
        <v>32</v>
      </c>
      <c r="B81" s="9" t="s">
        <v>33</v>
      </c>
      <c r="C81" s="12">
        <v>7.55</v>
      </c>
      <c r="D81" s="27">
        <f t="shared" si="17"/>
        <v>3882.3</v>
      </c>
      <c r="E81" s="14">
        <v>3882.3</v>
      </c>
      <c r="F81" s="13">
        <v>0</v>
      </c>
      <c r="G81" s="23">
        <f t="shared" si="18"/>
        <v>1029138.94</v>
      </c>
      <c r="H81" s="25">
        <v>1029138.94</v>
      </c>
      <c r="I81" s="25"/>
      <c r="J81" s="13"/>
      <c r="K81" s="25">
        <v>973990.98</v>
      </c>
      <c r="L81" s="26">
        <f t="shared" si="14"/>
        <v>973990.98</v>
      </c>
      <c r="M81" s="7"/>
      <c r="N81" s="64">
        <v>608168</v>
      </c>
      <c r="O81" s="33">
        <f t="shared" si="15"/>
        <v>55147.95999999996</v>
      </c>
      <c r="P81" s="12">
        <v>0</v>
      </c>
      <c r="Q81" s="10">
        <f t="shared" si="16"/>
        <v>365822.98</v>
      </c>
    </row>
    <row r="82" spans="1:17" ht="11.25">
      <c r="A82" s="2" t="s">
        <v>34</v>
      </c>
      <c r="B82" s="9" t="s">
        <v>35</v>
      </c>
      <c r="C82" s="12">
        <v>7.55</v>
      </c>
      <c r="D82" s="7">
        <f t="shared" si="17"/>
        <v>4314.7</v>
      </c>
      <c r="E82" s="13">
        <v>4253.3</v>
      </c>
      <c r="F82" s="13">
        <v>61.4</v>
      </c>
      <c r="G82" s="23">
        <f t="shared" si="18"/>
        <v>1163446.4400000002</v>
      </c>
      <c r="H82" s="25">
        <v>1128489.36</v>
      </c>
      <c r="I82" s="25">
        <v>18668.37</v>
      </c>
      <c r="J82" s="13">
        <v>16288.71</v>
      </c>
      <c r="K82" s="25">
        <v>1084192.59</v>
      </c>
      <c r="L82" s="26">
        <f t="shared" si="14"/>
        <v>1070883.23</v>
      </c>
      <c r="M82" s="7">
        <v>13309.36</v>
      </c>
      <c r="N82" s="29">
        <v>623458</v>
      </c>
      <c r="O82" s="33">
        <f t="shared" si="15"/>
        <v>79253.8500000001</v>
      </c>
      <c r="P82" s="12">
        <v>0</v>
      </c>
      <c r="Q82" s="10">
        <f t="shared" si="16"/>
        <v>460734.5900000001</v>
      </c>
    </row>
    <row r="83" spans="1:17" ht="11.25">
      <c r="A83" s="2" t="s">
        <v>36</v>
      </c>
      <c r="B83" s="9" t="s">
        <v>37</v>
      </c>
      <c r="C83" s="12">
        <v>7.55</v>
      </c>
      <c r="D83" s="7">
        <f t="shared" si="17"/>
        <v>11954.8</v>
      </c>
      <c r="E83" s="13">
        <v>11954.8</v>
      </c>
      <c r="F83" s="13">
        <v>0</v>
      </c>
      <c r="G83" s="23">
        <f t="shared" si="18"/>
        <v>3238242.1</v>
      </c>
      <c r="H83" s="25">
        <v>3189022</v>
      </c>
      <c r="I83" s="25">
        <v>49220.1</v>
      </c>
      <c r="J83" s="13"/>
      <c r="K83" s="25">
        <v>3006117.35</v>
      </c>
      <c r="L83" s="26">
        <f t="shared" si="14"/>
        <v>3006117.35</v>
      </c>
      <c r="M83" s="7"/>
      <c r="N83" s="32">
        <v>510000</v>
      </c>
      <c r="O83" s="33">
        <f t="shared" si="15"/>
        <v>232124.75</v>
      </c>
      <c r="P83" s="12">
        <v>0</v>
      </c>
      <c r="Q83" s="10">
        <f t="shared" si="16"/>
        <v>2496117.35</v>
      </c>
    </row>
    <row r="84" spans="1:17" ht="11.25">
      <c r="A84" s="2" t="s">
        <v>38</v>
      </c>
      <c r="B84" s="9" t="s">
        <v>39</v>
      </c>
      <c r="C84" s="12">
        <v>5.28</v>
      </c>
      <c r="D84" s="7">
        <f t="shared" si="17"/>
        <v>3825.44</v>
      </c>
      <c r="E84" s="13">
        <v>2618</v>
      </c>
      <c r="F84" s="13">
        <v>1207.44</v>
      </c>
      <c r="G84" s="23">
        <f t="shared" si="18"/>
        <v>682539.53</v>
      </c>
      <c r="H84" s="25">
        <v>473171.99</v>
      </c>
      <c r="I84" s="25"/>
      <c r="J84" s="25">
        <v>209367.54</v>
      </c>
      <c r="K84" s="25">
        <v>592861.24</v>
      </c>
      <c r="L84" s="26">
        <f t="shared" si="14"/>
        <v>429048.20999999996</v>
      </c>
      <c r="M84" s="7">
        <v>163813.03</v>
      </c>
      <c r="N84" s="32">
        <v>0</v>
      </c>
      <c r="O84" s="33">
        <f t="shared" si="15"/>
        <v>89678.29000000004</v>
      </c>
      <c r="P84" s="12">
        <v>0</v>
      </c>
      <c r="Q84" s="10">
        <f t="shared" si="16"/>
        <v>592861.24</v>
      </c>
    </row>
    <row r="85" spans="1:17" ht="11.25">
      <c r="A85" s="2" t="s">
        <v>40</v>
      </c>
      <c r="B85" s="9" t="s">
        <v>41</v>
      </c>
      <c r="C85" s="12">
        <v>7.55</v>
      </c>
      <c r="D85" s="7">
        <f t="shared" si="17"/>
        <v>11417</v>
      </c>
      <c r="E85" s="13">
        <v>8753.8</v>
      </c>
      <c r="F85" s="13">
        <v>2663.2</v>
      </c>
      <c r="G85" s="23">
        <f t="shared" si="18"/>
        <v>3016126.82</v>
      </c>
      <c r="H85" s="25">
        <v>2275174.54</v>
      </c>
      <c r="I85" s="25">
        <v>49905.19</v>
      </c>
      <c r="J85" s="13">
        <v>691047.09</v>
      </c>
      <c r="K85" s="25">
        <v>2786166.48</v>
      </c>
      <c r="L85" s="26">
        <f t="shared" si="14"/>
        <v>2098065.12</v>
      </c>
      <c r="M85" s="7">
        <v>688101.36</v>
      </c>
      <c r="N85" s="32">
        <v>0</v>
      </c>
      <c r="O85" s="33">
        <f t="shared" si="15"/>
        <v>229960.33999999985</v>
      </c>
      <c r="P85" s="12">
        <v>0</v>
      </c>
      <c r="Q85" s="10">
        <f t="shared" si="16"/>
        <v>2786166.48</v>
      </c>
    </row>
    <row r="86" spans="1:17" ht="11.25">
      <c r="A86" s="2" t="s">
        <v>58</v>
      </c>
      <c r="B86" s="9" t="s">
        <v>42</v>
      </c>
      <c r="C86" s="12">
        <v>5.28</v>
      </c>
      <c r="D86" s="7">
        <f t="shared" si="17"/>
        <v>2479.8</v>
      </c>
      <c r="E86" s="13">
        <v>2479.8</v>
      </c>
      <c r="F86" s="13">
        <v>0</v>
      </c>
      <c r="G86" s="23">
        <f t="shared" si="18"/>
        <v>580082.81</v>
      </c>
      <c r="H86" s="25">
        <v>450257.1</v>
      </c>
      <c r="I86" s="25">
        <v>6118.16</v>
      </c>
      <c r="J86" s="13">
        <v>123707.55</v>
      </c>
      <c r="K86" s="25">
        <v>501437.53</v>
      </c>
      <c r="L86" s="26">
        <f t="shared" si="14"/>
        <v>381157.32</v>
      </c>
      <c r="M86" s="7">
        <v>120280.21</v>
      </c>
      <c r="N86" s="32">
        <v>0</v>
      </c>
      <c r="O86" s="33">
        <f t="shared" si="15"/>
        <v>78645.28000000003</v>
      </c>
      <c r="P86" s="12">
        <v>0</v>
      </c>
      <c r="Q86" s="10">
        <f t="shared" si="16"/>
        <v>501437.53</v>
      </c>
    </row>
    <row r="87" spans="1:17" ht="11.25">
      <c r="A87" s="2" t="s">
        <v>43</v>
      </c>
      <c r="B87" s="9" t="s">
        <v>44</v>
      </c>
      <c r="C87" s="12">
        <v>7.55</v>
      </c>
      <c r="D87" s="27">
        <f t="shared" si="17"/>
        <v>9004</v>
      </c>
      <c r="E87" s="13">
        <v>8536.3</v>
      </c>
      <c r="F87" s="13">
        <v>467.7</v>
      </c>
      <c r="G87" s="23">
        <f t="shared" si="18"/>
        <v>2332581.74</v>
      </c>
      <c r="H87" s="25">
        <v>2167585.05</v>
      </c>
      <c r="I87" s="25">
        <v>46355.2</v>
      </c>
      <c r="J87" s="13">
        <v>118641.49</v>
      </c>
      <c r="K87" s="25">
        <v>2118163.91</v>
      </c>
      <c r="L87" s="26">
        <f t="shared" si="14"/>
        <v>2008374.2800000003</v>
      </c>
      <c r="M87" s="7">
        <v>109789.63</v>
      </c>
      <c r="N87" s="32">
        <v>0</v>
      </c>
      <c r="O87" s="33">
        <f t="shared" si="15"/>
        <v>214417.83000000007</v>
      </c>
      <c r="P87" s="12">
        <v>0</v>
      </c>
      <c r="Q87" s="10">
        <f t="shared" si="16"/>
        <v>2118163.91</v>
      </c>
    </row>
    <row r="88" spans="1:17" ht="11.25">
      <c r="A88" s="2" t="s">
        <v>45</v>
      </c>
      <c r="B88" s="22" t="s">
        <v>46</v>
      </c>
      <c r="C88" s="12">
        <v>5.28</v>
      </c>
      <c r="D88" s="12">
        <f t="shared" si="17"/>
        <v>1957.3</v>
      </c>
      <c r="E88" s="13">
        <v>1734.6</v>
      </c>
      <c r="F88" s="13">
        <v>222.7</v>
      </c>
      <c r="G88" s="23">
        <f t="shared" si="18"/>
        <v>356057.71</v>
      </c>
      <c r="H88" s="25">
        <v>307850.34</v>
      </c>
      <c r="I88" s="25">
        <v>1493.2</v>
      </c>
      <c r="J88" s="13">
        <v>46714.17</v>
      </c>
      <c r="K88" s="25">
        <v>306113.34</v>
      </c>
      <c r="L88" s="26">
        <f t="shared" si="14"/>
        <v>272682.32</v>
      </c>
      <c r="M88" s="12">
        <v>33431.02</v>
      </c>
      <c r="N88" s="32">
        <v>0</v>
      </c>
      <c r="O88" s="34">
        <f t="shared" si="15"/>
        <v>49944.369999999995</v>
      </c>
      <c r="P88" s="12">
        <v>0</v>
      </c>
      <c r="Q88" s="10">
        <f t="shared" si="16"/>
        <v>306113.34</v>
      </c>
    </row>
    <row r="89" spans="1:17" ht="11.25">
      <c r="A89" s="2" t="s">
        <v>50</v>
      </c>
      <c r="B89" s="22" t="s">
        <v>51</v>
      </c>
      <c r="C89" s="12">
        <v>7.55</v>
      </c>
      <c r="D89" s="28">
        <f t="shared" si="17"/>
        <v>9527.4</v>
      </c>
      <c r="E89" s="14">
        <v>9527.4</v>
      </c>
      <c r="F89" s="13">
        <v>0</v>
      </c>
      <c r="G89" s="23">
        <f t="shared" si="18"/>
        <v>2381046.59</v>
      </c>
      <c r="H89" s="25">
        <v>2374085.54</v>
      </c>
      <c r="I89" s="25">
        <v>6961.05</v>
      </c>
      <c r="J89" s="13"/>
      <c r="K89" s="25">
        <v>2249956.82</v>
      </c>
      <c r="L89" s="26">
        <f t="shared" si="14"/>
        <v>2249956.82</v>
      </c>
      <c r="M89" s="12"/>
      <c r="N89" s="32">
        <v>1387503</v>
      </c>
      <c r="O89" s="34">
        <f t="shared" si="15"/>
        <v>131089.77000000002</v>
      </c>
      <c r="P89" s="12">
        <v>0</v>
      </c>
      <c r="Q89" s="10">
        <f t="shared" si="16"/>
        <v>862453.8199999998</v>
      </c>
    </row>
    <row r="90" spans="1:17" ht="11.25">
      <c r="A90" s="2" t="s">
        <v>61</v>
      </c>
      <c r="B90" s="22" t="s">
        <v>62</v>
      </c>
      <c r="C90" s="12">
        <v>7.55</v>
      </c>
      <c r="D90" s="28">
        <v>7570.8</v>
      </c>
      <c r="E90" s="14">
        <v>7570.8</v>
      </c>
      <c r="F90" s="13">
        <v>0</v>
      </c>
      <c r="G90" s="23">
        <f t="shared" si="18"/>
        <v>1333128.0999999999</v>
      </c>
      <c r="H90" s="25">
        <v>1325707.94</v>
      </c>
      <c r="I90" s="13">
        <v>7420.16</v>
      </c>
      <c r="J90" s="13"/>
      <c r="K90" s="25">
        <v>1210317.19</v>
      </c>
      <c r="L90" s="26">
        <f t="shared" si="14"/>
        <v>1210317.19</v>
      </c>
      <c r="M90" s="12"/>
      <c r="N90" s="32">
        <v>0</v>
      </c>
      <c r="O90" s="34">
        <f>G90-K90</f>
        <v>122810.90999999992</v>
      </c>
      <c r="P90" s="12">
        <v>0</v>
      </c>
      <c r="Q90" s="10">
        <f t="shared" si="16"/>
        <v>1210317.19</v>
      </c>
    </row>
    <row r="91" spans="1:17" ht="11.25">
      <c r="A91" s="2" t="s">
        <v>52</v>
      </c>
      <c r="B91" s="22" t="s">
        <v>53</v>
      </c>
      <c r="C91" s="12">
        <v>7.55</v>
      </c>
      <c r="D91" s="28">
        <f>E91+F91</f>
        <v>16057.1</v>
      </c>
      <c r="E91" s="13">
        <v>16057.1</v>
      </c>
      <c r="F91" s="13">
        <v>0</v>
      </c>
      <c r="G91" s="23">
        <f t="shared" si="18"/>
        <v>3818559.98</v>
      </c>
      <c r="H91" s="25">
        <v>3792180.52</v>
      </c>
      <c r="I91" s="25">
        <v>26379.46</v>
      </c>
      <c r="J91" s="13"/>
      <c r="K91" s="25">
        <v>3566002.76</v>
      </c>
      <c r="L91" s="26">
        <f t="shared" si="14"/>
        <v>3566002.76</v>
      </c>
      <c r="M91" s="12"/>
      <c r="N91" s="32">
        <v>525000</v>
      </c>
      <c r="O91" s="34">
        <f>G91-K91</f>
        <v>252557.2200000002</v>
      </c>
      <c r="P91" s="12">
        <v>0</v>
      </c>
      <c r="Q91" s="10">
        <f t="shared" si="16"/>
        <v>3041002.76</v>
      </c>
    </row>
    <row r="92" spans="1:17" ht="11.25">
      <c r="A92" s="2" t="s">
        <v>63</v>
      </c>
      <c r="B92" s="22" t="s">
        <v>64</v>
      </c>
      <c r="C92" s="12">
        <v>5.28</v>
      </c>
      <c r="D92" s="28">
        <v>1972.8</v>
      </c>
      <c r="E92" s="14">
        <v>1972.8</v>
      </c>
      <c r="F92" s="13">
        <v>0</v>
      </c>
      <c r="G92" s="23">
        <f t="shared" si="18"/>
        <v>338534.01</v>
      </c>
      <c r="H92" s="25">
        <v>241470.66</v>
      </c>
      <c r="I92" s="13"/>
      <c r="J92" s="13">
        <v>97063.35</v>
      </c>
      <c r="K92" s="25">
        <v>304312.86</v>
      </c>
      <c r="L92" s="26">
        <f t="shared" si="14"/>
        <v>212619.43</v>
      </c>
      <c r="M92" s="12">
        <v>91693.43</v>
      </c>
      <c r="N92" s="32">
        <v>0</v>
      </c>
      <c r="O92" s="34">
        <f>G92-K92</f>
        <v>34221.15000000002</v>
      </c>
      <c r="P92" s="12">
        <v>0</v>
      </c>
      <c r="Q92" s="10">
        <f t="shared" si="16"/>
        <v>304312.86</v>
      </c>
    </row>
    <row r="93" spans="1:17" ht="12" thickBot="1">
      <c r="A93" s="15" t="s">
        <v>54</v>
      </c>
      <c r="B93" s="35" t="s">
        <v>55</v>
      </c>
      <c r="C93" s="17">
        <v>7.55</v>
      </c>
      <c r="D93" s="36">
        <f>E93+F93</f>
        <v>3966</v>
      </c>
      <c r="E93" s="37">
        <v>3966</v>
      </c>
      <c r="F93" s="16">
        <v>0</v>
      </c>
      <c r="G93" s="38">
        <f t="shared" si="18"/>
        <v>1048278.64</v>
      </c>
      <c r="H93" s="39">
        <v>913888.9</v>
      </c>
      <c r="I93" s="39">
        <v>43175.04</v>
      </c>
      <c r="J93" s="16">
        <v>91214.7</v>
      </c>
      <c r="K93" s="39">
        <v>933441.8</v>
      </c>
      <c r="L93" s="26">
        <f t="shared" si="14"/>
        <v>855710.1200000001</v>
      </c>
      <c r="M93" s="38">
        <v>77731.68</v>
      </c>
      <c r="N93" s="32">
        <v>0</v>
      </c>
      <c r="O93" s="40">
        <f>G93-K93</f>
        <v>114836.83999999997</v>
      </c>
      <c r="P93" s="41">
        <v>0</v>
      </c>
      <c r="Q93" s="10">
        <f t="shared" si="16"/>
        <v>933441.8</v>
      </c>
    </row>
    <row r="94" spans="1:17" ht="13.5" thickBot="1">
      <c r="A94" s="42" t="s">
        <v>47</v>
      </c>
      <c r="B94" s="43"/>
      <c r="C94" s="44"/>
      <c r="D94" s="45">
        <f>SUM(D72:D93)</f>
        <v>143800.84</v>
      </c>
      <c r="E94" s="46">
        <f aca="true" t="shared" si="19" ref="E94:K94">SUM(E72:E93)</f>
        <v>137332.5</v>
      </c>
      <c r="F94" s="46">
        <f t="shared" si="19"/>
        <v>6468.339999999999</v>
      </c>
      <c r="G94" s="47">
        <f t="shared" si="19"/>
        <v>35198178.690000005</v>
      </c>
      <c r="H94" s="47">
        <f t="shared" si="19"/>
        <v>33059206.83</v>
      </c>
      <c r="I94" s="47">
        <f t="shared" si="19"/>
        <v>465368.23999999993</v>
      </c>
      <c r="J94" s="47">
        <f t="shared" si="19"/>
        <v>1673603.6199999999</v>
      </c>
      <c r="K94" s="48">
        <f t="shared" si="19"/>
        <v>32547453.920000006</v>
      </c>
      <c r="L94" s="47">
        <f aca="true" t="shared" si="20" ref="L94:Q94">SUM(L72:L93)</f>
        <v>30990948.68000001</v>
      </c>
      <c r="M94" s="47">
        <f t="shared" si="20"/>
        <v>1556505.2399999998</v>
      </c>
      <c r="N94" s="49">
        <f t="shared" si="20"/>
        <v>7956311</v>
      </c>
      <c r="O94" s="50">
        <f t="shared" si="20"/>
        <v>2650724.7700000005</v>
      </c>
      <c r="P94" s="45">
        <f t="shared" si="20"/>
        <v>0</v>
      </c>
      <c r="Q94" s="51">
        <f t="shared" si="20"/>
        <v>24591142.919999998</v>
      </c>
    </row>
    <row r="95" spans="1:17" ht="13.5" thickBot="1">
      <c r="A95" s="53"/>
      <c r="B95" s="54"/>
      <c r="C95" s="55"/>
      <c r="D95" s="56"/>
      <c r="E95" s="57"/>
      <c r="F95" s="57"/>
      <c r="G95" s="58"/>
      <c r="H95" s="59"/>
      <c r="I95" s="60"/>
      <c r="J95" s="60"/>
      <c r="K95" s="61"/>
      <c r="L95" s="60"/>
      <c r="M95" s="60"/>
      <c r="N95" s="62"/>
      <c r="O95" s="63"/>
      <c r="P95" s="56"/>
      <c r="Q95" s="56"/>
    </row>
    <row r="96" spans="1:17" ht="15">
      <c r="A96" s="221" t="s">
        <v>66</v>
      </c>
      <c r="B96" s="222"/>
      <c r="C96" s="222"/>
      <c r="D96" s="222"/>
      <c r="E96" s="222"/>
      <c r="F96" s="222"/>
      <c r="G96" s="223"/>
      <c r="H96" s="224" t="s">
        <v>48</v>
      </c>
      <c r="I96" s="225"/>
      <c r="J96" s="225"/>
      <c r="K96" s="225"/>
      <c r="L96" s="225"/>
      <c r="M96" s="225"/>
      <c r="N96" s="225"/>
      <c r="O96" s="225"/>
      <c r="P96" s="225"/>
      <c r="Q96" s="226"/>
    </row>
    <row r="98" spans="1:17" ht="1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27" t="s">
        <v>0</v>
      </c>
      <c r="M98" s="227"/>
      <c r="N98" s="227"/>
      <c r="O98" s="227"/>
      <c r="P98" s="227"/>
      <c r="Q98" s="228"/>
    </row>
    <row r="99" spans="1:17" ht="1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29" t="s">
        <v>1</v>
      </c>
      <c r="P99" s="229"/>
      <c r="Q99" s="230"/>
    </row>
    <row r="100" spans="1:18" ht="15">
      <c r="A100" s="231" t="s">
        <v>2</v>
      </c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</row>
    <row r="101" spans="1:18" ht="15.75" thickBot="1">
      <c r="A101" s="233" t="s">
        <v>76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</row>
    <row r="102" spans="1:18" ht="24.75" customHeight="1">
      <c r="A102" s="235" t="s">
        <v>3</v>
      </c>
      <c r="B102" s="235" t="s">
        <v>4</v>
      </c>
      <c r="C102" s="235" t="s">
        <v>59</v>
      </c>
      <c r="D102" s="237" t="s">
        <v>5</v>
      </c>
      <c r="E102" s="239" t="s">
        <v>6</v>
      </c>
      <c r="F102" s="240"/>
      <c r="G102" s="241" t="s">
        <v>7</v>
      </c>
      <c r="H102" s="243" t="s">
        <v>77</v>
      </c>
      <c r="I102" s="244"/>
      <c r="J102" s="245"/>
      <c r="K102" s="241" t="s">
        <v>8</v>
      </c>
      <c r="L102" s="243" t="s">
        <v>77</v>
      </c>
      <c r="M102" s="245"/>
      <c r="N102" s="30"/>
      <c r="O102" s="235" t="s">
        <v>9</v>
      </c>
      <c r="P102" s="246" t="s">
        <v>10</v>
      </c>
      <c r="Q102" s="246" t="s">
        <v>78</v>
      </c>
      <c r="R102" s="3"/>
    </row>
    <row r="103" spans="1:17" ht="116.25" thickBot="1">
      <c r="A103" s="236"/>
      <c r="B103" s="236"/>
      <c r="C103" s="236"/>
      <c r="D103" s="238"/>
      <c r="E103" s="4" t="s">
        <v>11</v>
      </c>
      <c r="F103" s="5" t="s">
        <v>12</v>
      </c>
      <c r="G103" s="242"/>
      <c r="H103" s="19" t="s">
        <v>49</v>
      </c>
      <c r="I103" s="20" t="s">
        <v>65</v>
      </c>
      <c r="J103" s="6" t="s">
        <v>13</v>
      </c>
      <c r="K103" s="242"/>
      <c r="L103" s="21" t="s">
        <v>14</v>
      </c>
      <c r="M103" s="6" t="s">
        <v>57</v>
      </c>
      <c r="N103" s="31" t="s">
        <v>56</v>
      </c>
      <c r="O103" s="236"/>
      <c r="P103" s="247"/>
      <c r="Q103" s="247"/>
    </row>
    <row r="104" spans="1:17" ht="11.25">
      <c r="A104" s="8" t="s">
        <v>15</v>
      </c>
      <c r="B104" s="9" t="s">
        <v>16</v>
      </c>
      <c r="C104" s="7">
        <v>5.28</v>
      </c>
      <c r="D104" s="7">
        <f>E104+F104</f>
        <v>4333.9</v>
      </c>
      <c r="E104" s="24">
        <v>3131.8</v>
      </c>
      <c r="F104" s="11">
        <v>1202.1</v>
      </c>
      <c r="G104" s="23">
        <f>H104+J104+I104</f>
        <v>808386.0500000002</v>
      </c>
      <c r="H104" s="26">
        <v>600653.43</v>
      </c>
      <c r="I104" s="26">
        <v>8089.42</v>
      </c>
      <c r="J104" s="11">
        <v>199643.2</v>
      </c>
      <c r="K104" s="26">
        <v>741060</v>
      </c>
      <c r="L104" s="26">
        <f aca="true" t="shared" si="21" ref="L104:L125">K104-M104</f>
        <v>548298.55</v>
      </c>
      <c r="M104" s="23">
        <v>192761.45</v>
      </c>
      <c r="N104" s="32">
        <v>0</v>
      </c>
      <c r="O104" s="33">
        <f aca="true" t="shared" si="22" ref="O104:O121">G104-K104</f>
        <v>67326.05000000016</v>
      </c>
      <c r="P104" s="12">
        <v>0</v>
      </c>
      <c r="Q104" s="10">
        <f aca="true" t="shared" si="23" ref="Q104:Q125">K104-N104</f>
        <v>741060</v>
      </c>
    </row>
    <row r="105" spans="1:17" ht="11.25">
      <c r="A105" s="2" t="s">
        <v>17</v>
      </c>
      <c r="B105" s="9" t="s">
        <v>18</v>
      </c>
      <c r="C105" s="12">
        <v>7.55</v>
      </c>
      <c r="D105" s="27">
        <f aca="true" t="shared" si="24" ref="D105:D121">E105+F105</f>
        <v>2299</v>
      </c>
      <c r="E105" s="13">
        <v>2076.4</v>
      </c>
      <c r="F105" s="13">
        <v>222.6</v>
      </c>
      <c r="G105" s="23">
        <f aca="true" t="shared" si="25" ref="G105:G125">H105+J105+I105</f>
        <v>627261.37</v>
      </c>
      <c r="H105" s="25">
        <v>566527.09</v>
      </c>
      <c r="I105" s="13"/>
      <c r="J105" s="13">
        <v>60734.28</v>
      </c>
      <c r="K105" s="25">
        <v>578535.48</v>
      </c>
      <c r="L105" s="26">
        <f t="shared" si="21"/>
        <v>519699.17</v>
      </c>
      <c r="M105" s="7">
        <v>58836.31</v>
      </c>
      <c r="N105" s="32">
        <v>0</v>
      </c>
      <c r="O105" s="33">
        <f t="shared" si="22"/>
        <v>48725.890000000014</v>
      </c>
      <c r="P105" s="12">
        <v>0</v>
      </c>
      <c r="Q105" s="10">
        <f t="shared" si="23"/>
        <v>578535.48</v>
      </c>
    </row>
    <row r="106" spans="1:17" ht="11.25">
      <c r="A106" s="2" t="s">
        <v>60</v>
      </c>
      <c r="B106" s="9" t="s">
        <v>19</v>
      </c>
      <c r="C106" s="12">
        <v>7.55</v>
      </c>
      <c r="D106" s="7">
        <f t="shared" si="24"/>
        <v>3566</v>
      </c>
      <c r="E106" s="13">
        <v>3566</v>
      </c>
      <c r="F106" s="13">
        <v>0</v>
      </c>
      <c r="G106" s="23">
        <f t="shared" si="25"/>
        <v>994073.76</v>
      </c>
      <c r="H106" s="25">
        <v>974592.24</v>
      </c>
      <c r="I106" s="13">
        <v>19481.52</v>
      </c>
      <c r="J106" s="13"/>
      <c r="K106" s="25">
        <v>930442.12</v>
      </c>
      <c r="L106" s="26">
        <f t="shared" si="21"/>
        <v>930442.12</v>
      </c>
      <c r="M106" s="12"/>
      <c r="N106" s="32">
        <v>442716</v>
      </c>
      <c r="O106" s="33">
        <f t="shared" si="22"/>
        <v>63631.640000000014</v>
      </c>
      <c r="P106" s="12">
        <v>0</v>
      </c>
      <c r="Q106" s="10">
        <f t="shared" si="23"/>
        <v>487726.12</v>
      </c>
    </row>
    <row r="107" spans="1:17" ht="11.25">
      <c r="A107" s="2" t="s">
        <v>20</v>
      </c>
      <c r="B107" s="9" t="s">
        <v>21</v>
      </c>
      <c r="C107" s="12">
        <v>5.28</v>
      </c>
      <c r="D107" s="7">
        <f t="shared" si="24"/>
        <v>4437.9</v>
      </c>
      <c r="E107" s="13">
        <v>4437.9</v>
      </c>
      <c r="F107" s="13">
        <v>0</v>
      </c>
      <c r="G107" s="23">
        <f t="shared" si="25"/>
        <v>855928.5599999999</v>
      </c>
      <c r="H107" s="25">
        <v>846073.2</v>
      </c>
      <c r="I107" s="25">
        <v>9855.36</v>
      </c>
      <c r="J107" s="13"/>
      <c r="K107" s="25">
        <v>792847.3</v>
      </c>
      <c r="L107" s="26">
        <f t="shared" si="21"/>
        <v>792847.3</v>
      </c>
      <c r="M107" s="12"/>
      <c r="N107" s="32">
        <v>0</v>
      </c>
      <c r="O107" s="33">
        <f t="shared" si="22"/>
        <v>63081.25999999989</v>
      </c>
      <c r="P107" s="12">
        <v>0</v>
      </c>
      <c r="Q107" s="10">
        <f t="shared" si="23"/>
        <v>792847.3</v>
      </c>
    </row>
    <row r="108" spans="1:17" ht="11.25">
      <c r="A108" s="2" t="s">
        <v>22</v>
      </c>
      <c r="B108" s="9" t="s">
        <v>23</v>
      </c>
      <c r="C108" s="12">
        <v>7.55</v>
      </c>
      <c r="D108" s="27">
        <f t="shared" si="24"/>
        <v>15545</v>
      </c>
      <c r="E108" s="13">
        <v>15545</v>
      </c>
      <c r="F108" s="13">
        <v>0</v>
      </c>
      <c r="G108" s="23">
        <f t="shared" si="25"/>
        <v>4371121.23</v>
      </c>
      <c r="H108" s="25">
        <v>4253684.28</v>
      </c>
      <c r="I108" s="26">
        <v>98585.71</v>
      </c>
      <c r="J108" s="13">
        <v>18851.24</v>
      </c>
      <c r="K108" s="25">
        <v>4073735.49</v>
      </c>
      <c r="L108" s="26">
        <f t="shared" si="21"/>
        <v>4068356.4000000004</v>
      </c>
      <c r="M108" s="12">
        <v>5379.09</v>
      </c>
      <c r="N108" s="32">
        <v>3349466</v>
      </c>
      <c r="O108" s="33">
        <f t="shared" si="22"/>
        <v>297385.7400000002</v>
      </c>
      <c r="P108" s="12">
        <v>0</v>
      </c>
      <c r="Q108" s="10">
        <f t="shared" si="23"/>
        <v>724269.4900000002</v>
      </c>
    </row>
    <row r="109" spans="1:17" ht="11.25">
      <c r="A109" s="2" t="s">
        <v>24</v>
      </c>
      <c r="B109" s="9" t="s">
        <v>25</v>
      </c>
      <c r="C109" s="12">
        <v>5.28</v>
      </c>
      <c r="D109" s="7">
        <f t="shared" si="24"/>
        <v>4413.2</v>
      </c>
      <c r="E109" s="13">
        <v>4413.2</v>
      </c>
      <c r="F109" s="13">
        <v>0</v>
      </c>
      <c r="G109" s="23">
        <f t="shared" si="25"/>
        <v>850464.39</v>
      </c>
      <c r="H109" s="25">
        <v>844609.43</v>
      </c>
      <c r="I109" s="25">
        <v>5854.96</v>
      </c>
      <c r="J109" s="13"/>
      <c r="K109" s="25">
        <v>794444.02</v>
      </c>
      <c r="L109" s="26">
        <f t="shared" si="21"/>
        <v>794444.02</v>
      </c>
      <c r="M109" s="12"/>
      <c r="N109" s="32">
        <v>0</v>
      </c>
      <c r="O109" s="33">
        <f t="shared" si="22"/>
        <v>56020.369999999995</v>
      </c>
      <c r="P109" s="12">
        <v>0</v>
      </c>
      <c r="Q109" s="10">
        <f t="shared" si="23"/>
        <v>794444.02</v>
      </c>
    </row>
    <row r="110" spans="1:17" ht="11.25">
      <c r="A110" s="2" t="s">
        <v>26</v>
      </c>
      <c r="B110" s="9" t="s">
        <v>27</v>
      </c>
      <c r="C110" s="12">
        <v>7.55</v>
      </c>
      <c r="D110" s="7">
        <f t="shared" si="24"/>
        <v>6756.1</v>
      </c>
      <c r="E110" s="13">
        <v>6756.1</v>
      </c>
      <c r="F110" s="13">
        <v>0</v>
      </c>
      <c r="G110" s="23">
        <f t="shared" si="25"/>
        <v>1879858.72</v>
      </c>
      <c r="H110" s="25">
        <v>1846758.98</v>
      </c>
      <c r="I110" s="25">
        <v>33099.74</v>
      </c>
      <c r="J110" s="13"/>
      <c r="K110" s="25">
        <v>1779289.29</v>
      </c>
      <c r="L110" s="26">
        <f t="shared" si="21"/>
        <v>1779289.29</v>
      </c>
      <c r="M110" s="12"/>
      <c r="N110" s="32">
        <v>0</v>
      </c>
      <c r="O110" s="33">
        <f t="shared" si="22"/>
        <v>100569.42999999993</v>
      </c>
      <c r="P110" s="12">
        <v>0</v>
      </c>
      <c r="Q110" s="10">
        <f t="shared" si="23"/>
        <v>1779289.29</v>
      </c>
    </row>
    <row r="111" spans="1:17" ht="11.25">
      <c r="A111" s="2" t="s">
        <v>28</v>
      </c>
      <c r="B111" s="9" t="s">
        <v>29</v>
      </c>
      <c r="C111" s="12">
        <v>7.55</v>
      </c>
      <c r="D111" s="7">
        <f t="shared" si="24"/>
        <v>3952.9</v>
      </c>
      <c r="E111" s="13">
        <v>3952.9</v>
      </c>
      <c r="F111" s="13">
        <v>0</v>
      </c>
      <c r="G111" s="23">
        <f t="shared" si="25"/>
        <v>1078527.22</v>
      </c>
      <c r="H111" s="25">
        <v>1078527.22</v>
      </c>
      <c r="I111" s="25"/>
      <c r="J111" s="13"/>
      <c r="K111" s="25">
        <v>1041106.89</v>
      </c>
      <c r="L111" s="26">
        <f t="shared" si="21"/>
        <v>1041106.89</v>
      </c>
      <c r="M111" s="12"/>
      <c r="N111" s="32">
        <v>0</v>
      </c>
      <c r="O111" s="33">
        <f t="shared" si="22"/>
        <v>37420.32999999996</v>
      </c>
      <c r="P111" s="12">
        <v>0</v>
      </c>
      <c r="Q111" s="10">
        <f t="shared" si="23"/>
        <v>1041106.89</v>
      </c>
    </row>
    <row r="112" spans="1:17" ht="11.25">
      <c r="A112" s="2" t="s">
        <v>30</v>
      </c>
      <c r="B112" s="9" t="s">
        <v>31</v>
      </c>
      <c r="C112" s="12">
        <v>7.55</v>
      </c>
      <c r="D112" s="7">
        <f t="shared" si="24"/>
        <v>10567.400000000001</v>
      </c>
      <c r="E112" s="13">
        <v>10146.2</v>
      </c>
      <c r="F112" s="13">
        <v>421.2</v>
      </c>
      <c r="G112" s="23">
        <f t="shared" si="25"/>
        <v>2803918.2</v>
      </c>
      <c r="H112" s="25">
        <v>2761055.37</v>
      </c>
      <c r="I112" s="25">
        <v>34705.6</v>
      </c>
      <c r="J112" s="13">
        <v>8157.23</v>
      </c>
      <c r="K112" s="25">
        <v>2604994.01</v>
      </c>
      <c r="L112" s="26">
        <f t="shared" si="21"/>
        <v>2596836.78</v>
      </c>
      <c r="M112" s="7">
        <v>8157.23</v>
      </c>
      <c r="N112" s="32">
        <v>510000</v>
      </c>
      <c r="O112" s="33">
        <f t="shared" si="22"/>
        <v>198924.1900000004</v>
      </c>
      <c r="P112" s="12">
        <v>0</v>
      </c>
      <c r="Q112" s="10">
        <f t="shared" si="23"/>
        <v>2094994.0099999998</v>
      </c>
    </row>
    <row r="113" spans="1:17" ht="11.25">
      <c r="A113" s="2" t="s">
        <v>32</v>
      </c>
      <c r="B113" s="9" t="s">
        <v>33</v>
      </c>
      <c r="C113" s="12">
        <v>7.55</v>
      </c>
      <c r="D113" s="27">
        <f t="shared" si="24"/>
        <v>3882.3</v>
      </c>
      <c r="E113" s="14">
        <v>3882.3</v>
      </c>
      <c r="F113" s="13">
        <v>0</v>
      </c>
      <c r="G113" s="23">
        <f t="shared" si="25"/>
        <v>1075206.49</v>
      </c>
      <c r="H113" s="25">
        <v>1058454.21</v>
      </c>
      <c r="I113" s="25"/>
      <c r="J113" s="13">
        <v>16752.28</v>
      </c>
      <c r="K113" s="25">
        <v>1001432.15</v>
      </c>
      <c r="L113" s="26">
        <f t="shared" si="21"/>
        <v>987864.5800000001</v>
      </c>
      <c r="M113" s="7">
        <v>13567.57</v>
      </c>
      <c r="N113" s="64">
        <v>608168</v>
      </c>
      <c r="O113" s="33">
        <f t="shared" si="22"/>
        <v>73774.33999999997</v>
      </c>
      <c r="P113" s="12">
        <v>0</v>
      </c>
      <c r="Q113" s="10">
        <f t="shared" si="23"/>
        <v>393264.15</v>
      </c>
    </row>
    <row r="114" spans="1:17" ht="11.25">
      <c r="A114" s="2" t="s">
        <v>34</v>
      </c>
      <c r="B114" s="9" t="s">
        <v>35</v>
      </c>
      <c r="C114" s="12">
        <v>7.55</v>
      </c>
      <c r="D114" s="7">
        <f t="shared" si="24"/>
        <v>4314.7</v>
      </c>
      <c r="E114" s="13">
        <v>4253.3</v>
      </c>
      <c r="F114" s="13">
        <v>61.4</v>
      </c>
      <c r="G114" s="23">
        <f t="shared" si="25"/>
        <v>1179656.1800000002</v>
      </c>
      <c r="H114" s="25">
        <v>1160987.81</v>
      </c>
      <c r="I114" s="25">
        <v>18668.37</v>
      </c>
      <c r="J114" s="13"/>
      <c r="K114" s="25">
        <v>1118290.48</v>
      </c>
      <c r="L114" s="26">
        <f t="shared" si="21"/>
        <v>1118290.48</v>
      </c>
      <c r="M114" s="7"/>
      <c r="N114" s="29">
        <v>623458</v>
      </c>
      <c r="O114" s="33">
        <f t="shared" si="22"/>
        <v>61365.700000000186</v>
      </c>
      <c r="P114" s="12">
        <v>0</v>
      </c>
      <c r="Q114" s="10">
        <f t="shared" si="23"/>
        <v>494832.48</v>
      </c>
    </row>
    <row r="115" spans="1:17" ht="11.25">
      <c r="A115" s="2" t="s">
        <v>36</v>
      </c>
      <c r="B115" s="9" t="s">
        <v>37</v>
      </c>
      <c r="C115" s="12">
        <v>7.55</v>
      </c>
      <c r="D115" s="7">
        <f t="shared" si="24"/>
        <v>11954.8</v>
      </c>
      <c r="E115" s="13">
        <v>11954.8</v>
      </c>
      <c r="F115" s="13">
        <v>0</v>
      </c>
      <c r="G115" s="23">
        <f t="shared" si="25"/>
        <v>3329788.62</v>
      </c>
      <c r="H115" s="25">
        <v>3280568.52</v>
      </c>
      <c r="I115" s="25">
        <v>49220.1</v>
      </c>
      <c r="J115" s="13"/>
      <c r="K115" s="25">
        <v>3105148.02</v>
      </c>
      <c r="L115" s="26">
        <f t="shared" si="21"/>
        <v>3105148.02</v>
      </c>
      <c r="M115" s="7"/>
      <c r="N115" s="32">
        <v>510000</v>
      </c>
      <c r="O115" s="33">
        <f t="shared" si="22"/>
        <v>224640.6000000001</v>
      </c>
      <c r="P115" s="12">
        <v>0</v>
      </c>
      <c r="Q115" s="10">
        <f t="shared" si="23"/>
        <v>2595148.02</v>
      </c>
    </row>
    <row r="116" spans="1:17" ht="11.25">
      <c r="A116" s="2" t="s">
        <v>38</v>
      </c>
      <c r="B116" s="9" t="s">
        <v>39</v>
      </c>
      <c r="C116" s="12">
        <v>5.28</v>
      </c>
      <c r="D116" s="7">
        <f t="shared" si="24"/>
        <v>3825.44</v>
      </c>
      <c r="E116" s="13">
        <v>2618</v>
      </c>
      <c r="F116" s="13">
        <v>1207.44</v>
      </c>
      <c r="G116" s="23">
        <f t="shared" si="25"/>
        <v>700609.8</v>
      </c>
      <c r="H116" s="25">
        <v>486995.03</v>
      </c>
      <c r="I116" s="25"/>
      <c r="J116" s="25">
        <v>213614.77</v>
      </c>
      <c r="K116" s="25">
        <v>621092.89</v>
      </c>
      <c r="L116" s="26">
        <f t="shared" si="21"/>
        <v>455036.92000000004</v>
      </c>
      <c r="M116" s="7">
        <v>166055.97</v>
      </c>
      <c r="N116" s="32">
        <v>0</v>
      </c>
      <c r="O116" s="33">
        <f t="shared" si="22"/>
        <v>79516.91000000003</v>
      </c>
      <c r="P116" s="12">
        <v>0</v>
      </c>
      <c r="Q116" s="10">
        <f t="shared" si="23"/>
        <v>621092.89</v>
      </c>
    </row>
    <row r="117" spans="1:17" ht="11.25">
      <c r="A117" s="2" t="s">
        <v>40</v>
      </c>
      <c r="B117" s="9" t="s">
        <v>41</v>
      </c>
      <c r="C117" s="12">
        <v>7.55</v>
      </c>
      <c r="D117" s="7">
        <f t="shared" si="24"/>
        <v>11417</v>
      </c>
      <c r="E117" s="13">
        <v>8753.8</v>
      </c>
      <c r="F117" s="13">
        <v>2663.2</v>
      </c>
      <c r="G117" s="23">
        <f t="shared" si="25"/>
        <v>3102693.98</v>
      </c>
      <c r="H117" s="25">
        <v>2341634.54</v>
      </c>
      <c r="I117" s="25">
        <v>49905.19</v>
      </c>
      <c r="J117" s="13">
        <v>711154.25</v>
      </c>
      <c r="K117" s="25">
        <v>2939027.94</v>
      </c>
      <c r="L117" s="26">
        <f t="shared" si="21"/>
        <v>2230053.03</v>
      </c>
      <c r="M117" s="7">
        <v>708974.91</v>
      </c>
      <c r="N117" s="32">
        <v>0</v>
      </c>
      <c r="O117" s="33">
        <f t="shared" si="22"/>
        <v>163666.04000000004</v>
      </c>
      <c r="P117" s="12">
        <v>0</v>
      </c>
      <c r="Q117" s="10">
        <f t="shared" si="23"/>
        <v>2939027.94</v>
      </c>
    </row>
    <row r="118" spans="1:17" ht="11.25">
      <c r="A118" s="2" t="s">
        <v>58</v>
      </c>
      <c r="B118" s="9" t="s">
        <v>42</v>
      </c>
      <c r="C118" s="12">
        <v>5.28</v>
      </c>
      <c r="D118" s="7">
        <f t="shared" si="24"/>
        <v>2479.8</v>
      </c>
      <c r="E118" s="13">
        <v>2479.8</v>
      </c>
      <c r="F118" s="13">
        <v>0</v>
      </c>
      <c r="G118" s="23">
        <f t="shared" si="25"/>
        <v>596942.34</v>
      </c>
      <c r="H118" s="25">
        <v>463350.41</v>
      </c>
      <c r="I118" s="25">
        <v>6118.16</v>
      </c>
      <c r="J118" s="13">
        <v>127473.77</v>
      </c>
      <c r="K118" s="25">
        <v>532739</v>
      </c>
      <c r="L118" s="26">
        <f t="shared" si="21"/>
        <v>408692.57</v>
      </c>
      <c r="M118" s="7">
        <v>124046.43</v>
      </c>
      <c r="N118" s="32">
        <v>0</v>
      </c>
      <c r="O118" s="33">
        <f t="shared" si="22"/>
        <v>64203.33999999997</v>
      </c>
      <c r="P118" s="12">
        <v>0</v>
      </c>
      <c r="Q118" s="10">
        <f t="shared" si="23"/>
        <v>532739</v>
      </c>
    </row>
    <row r="119" spans="1:17" ht="11.25">
      <c r="A119" s="2" t="s">
        <v>43</v>
      </c>
      <c r="B119" s="9" t="s">
        <v>44</v>
      </c>
      <c r="C119" s="12">
        <v>7.55</v>
      </c>
      <c r="D119" s="27">
        <f t="shared" si="24"/>
        <v>9004</v>
      </c>
      <c r="E119" s="13">
        <v>8536.3</v>
      </c>
      <c r="F119" s="13">
        <v>467.7</v>
      </c>
      <c r="G119" s="23">
        <f t="shared" si="25"/>
        <v>2400668.81</v>
      </c>
      <c r="H119" s="25">
        <v>2232140.98</v>
      </c>
      <c r="I119" s="25">
        <v>46355.2</v>
      </c>
      <c r="J119" s="13">
        <v>122172.63</v>
      </c>
      <c r="K119" s="25">
        <v>2213174.08</v>
      </c>
      <c r="L119" s="26">
        <f t="shared" si="21"/>
        <v>2100176.0300000003</v>
      </c>
      <c r="M119" s="7">
        <v>112998.05</v>
      </c>
      <c r="N119" s="32">
        <v>0</v>
      </c>
      <c r="O119" s="33">
        <f t="shared" si="22"/>
        <v>187494.72999999998</v>
      </c>
      <c r="P119" s="12">
        <v>0</v>
      </c>
      <c r="Q119" s="10">
        <f t="shared" si="23"/>
        <v>2213174.08</v>
      </c>
    </row>
    <row r="120" spans="1:17" ht="11.25">
      <c r="A120" s="2" t="s">
        <v>45</v>
      </c>
      <c r="B120" s="22" t="s">
        <v>46</v>
      </c>
      <c r="C120" s="12">
        <v>5.28</v>
      </c>
      <c r="D120" s="12">
        <f t="shared" si="24"/>
        <v>1957.3</v>
      </c>
      <c r="E120" s="13">
        <v>1734.6</v>
      </c>
      <c r="F120" s="13">
        <v>222.7</v>
      </c>
      <c r="G120" s="23">
        <f t="shared" si="25"/>
        <v>366988.89</v>
      </c>
      <c r="H120" s="25">
        <v>317006.92</v>
      </c>
      <c r="I120" s="25">
        <v>1493.2</v>
      </c>
      <c r="J120" s="13">
        <v>48488.77</v>
      </c>
      <c r="K120" s="25">
        <v>320925.78</v>
      </c>
      <c r="L120" s="26">
        <f t="shared" si="21"/>
        <v>287494.76</v>
      </c>
      <c r="M120" s="12">
        <v>33431.02</v>
      </c>
      <c r="N120" s="32">
        <v>0</v>
      </c>
      <c r="O120" s="34">
        <f t="shared" si="22"/>
        <v>46063.109999999986</v>
      </c>
      <c r="P120" s="12">
        <v>0</v>
      </c>
      <c r="Q120" s="10">
        <f t="shared" si="23"/>
        <v>320925.78</v>
      </c>
    </row>
    <row r="121" spans="1:17" ht="11.25">
      <c r="A121" s="2" t="s">
        <v>50</v>
      </c>
      <c r="B121" s="22" t="s">
        <v>51</v>
      </c>
      <c r="C121" s="12">
        <v>7.55</v>
      </c>
      <c r="D121" s="28">
        <f t="shared" si="24"/>
        <v>9527.4</v>
      </c>
      <c r="E121" s="14">
        <v>9527.4</v>
      </c>
      <c r="F121" s="13">
        <v>0</v>
      </c>
      <c r="G121" s="23">
        <f t="shared" si="25"/>
        <v>2453857</v>
      </c>
      <c r="H121" s="25">
        <v>2446895.95</v>
      </c>
      <c r="I121" s="25">
        <v>6961.05</v>
      </c>
      <c r="J121" s="13"/>
      <c r="K121" s="25">
        <v>2324586.3</v>
      </c>
      <c r="L121" s="26">
        <f t="shared" si="21"/>
        <v>2324586.3</v>
      </c>
      <c r="M121" s="12"/>
      <c r="N121" s="32">
        <v>1387503</v>
      </c>
      <c r="O121" s="34">
        <f t="shared" si="22"/>
        <v>129270.70000000019</v>
      </c>
      <c r="P121" s="12">
        <v>0</v>
      </c>
      <c r="Q121" s="10">
        <f t="shared" si="23"/>
        <v>937083.2999999998</v>
      </c>
    </row>
    <row r="122" spans="1:17" ht="11.25">
      <c r="A122" s="2" t="s">
        <v>61</v>
      </c>
      <c r="B122" s="22" t="s">
        <v>62</v>
      </c>
      <c r="C122" s="12">
        <v>7.55</v>
      </c>
      <c r="D122" s="28">
        <v>7570.8</v>
      </c>
      <c r="E122" s="14">
        <v>7570.8</v>
      </c>
      <c r="F122" s="13">
        <v>0</v>
      </c>
      <c r="G122" s="23">
        <f t="shared" si="25"/>
        <v>1391130.5799999998</v>
      </c>
      <c r="H122" s="25">
        <v>1383710.42</v>
      </c>
      <c r="I122" s="13">
        <v>7420.16</v>
      </c>
      <c r="J122" s="13">
        <v>0</v>
      </c>
      <c r="K122" s="13">
        <v>1269623.6</v>
      </c>
      <c r="L122" s="26">
        <f t="shared" si="21"/>
        <v>1269623.6</v>
      </c>
      <c r="M122" s="12"/>
      <c r="N122" s="32">
        <v>0</v>
      </c>
      <c r="O122" s="34">
        <f>G122-K122</f>
        <v>121506.97999999975</v>
      </c>
      <c r="P122" s="12">
        <v>0</v>
      </c>
      <c r="Q122" s="10">
        <f t="shared" si="23"/>
        <v>1269623.6</v>
      </c>
    </row>
    <row r="123" spans="1:17" ht="11.25">
      <c r="A123" s="2" t="s">
        <v>52</v>
      </c>
      <c r="B123" s="22" t="s">
        <v>53</v>
      </c>
      <c r="C123" s="12">
        <v>7.55</v>
      </c>
      <c r="D123" s="28">
        <f>E123+F123</f>
        <v>16057.1</v>
      </c>
      <c r="E123" s="13">
        <v>16057.1</v>
      </c>
      <c r="F123" s="13">
        <v>0</v>
      </c>
      <c r="G123" s="23">
        <f t="shared" si="25"/>
        <v>3939791.83</v>
      </c>
      <c r="H123" s="25">
        <v>3913412.37</v>
      </c>
      <c r="I123" s="25">
        <v>26379.46</v>
      </c>
      <c r="J123" s="13"/>
      <c r="K123" s="25">
        <v>3686046.32</v>
      </c>
      <c r="L123" s="26">
        <f t="shared" si="21"/>
        <v>3686046.32</v>
      </c>
      <c r="M123" s="12"/>
      <c r="N123" s="32">
        <v>525000</v>
      </c>
      <c r="O123" s="34">
        <f>G123-K123</f>
        <v>253745.51000000024</v>
      </c>
      <c r="P123" s="12">
        <v>0</v>
      </c>
      <c r="Q123" s="10">
        <f t="shared" si="23"/>
        <v>3161046.32</v>
      </c>
    </row>
    <row r="124" spans="1:17" ht="11.25">
      <c r="A124" s="2" t="s">
        <v>63</v>
      </c>
      <c r="B124" s="22" t="s">
        <v>64</v>
      </c>
      <c r="C124" s="12">
        <v>5.28</v>
      </c>
      <c r="D124" s="28">
        <v>1972.8</v>
      </c>
      <c r="E124" s="14">
        <v>1972.8</v>
      </c>
      <c r="F124" s="13">
        <v>0</v>
      </c>
      <c r="G124" s="23">
        <f t="shared" si="25"/>
        <v>353137.44</v>
      </c>
      <c r="H124" s="25">
        <v>251887.04</v>
      </c>
      <c r="I124" s="13"/>
      <c r="J124" s="13">
        <v>101250.4</v>
      </c>
      <c r="K124" s="25">
        <v>329107.79</v>
      </c>
      <c r="L124" s="26">
        <f t="shared" si="21"/>
        <v>233329.68999999997</v>
      </c>
      <c r="M124" s="12">
        <v>95778.1</v>
      </c>
      <c r="N124" s="32">
        <v>0</v>
      </c>
      <c r="O124" s="34">
        <f>G124-K124</f>
        <v>24029.650000000023</v>
      </c>
      <c r="P124" s="12">
        <v>0</v>
      </c>
      <c r="Q124" s="10">
        <f t="shared" si="23"/>
        <v>329107.79</v>
      </c>
    </row>
    <row r="125" spans="1:17" ht="12" thickBot="1">
      <c r="A125" s="15" t="s">
        <v>54</v>
      </c>
      <c r="B125" s="35" t="s">
        <v>55</v>
      </c>
      <c r="C125" s="17">
        <v>7.55</v>
      </c>
      <c r="D125" s="36">
        <f>E125+F125</f>
        <v>3966</v>
      </c>
      <c r="E125" s="37">
        <v>3966</v>
      </c>
      <c r="F125" s="16">
        <v>0</v>
      </c>
      <c r="G125" s="38">
        <f t="shared" si="25"/>
        <v>1078657.8199999998</v>
      </c>
      <c r="H125" s="39">
        <v>943832.44</v>
      </c>
      <c r="I125" s="39">
        <v>43175.04</v>
      </c>
      <c r="J125" s="16">
        <v>91650.34</v>
      </c>
      <c r="K125" s="39">
        <v>964410.2</v>
      </c>
      <c r="L125" s="26">
        <f t="shared" si="21"/>
        <v>886242.8799999999</v>
      </c>
      <c r="M125" s="38">
        <v>78167.32</v>
      </c>
      <c r="N125" s="32">
        <v>0</v>
      </c>
      <c r="O125" s="40">
        <f>G125-K125</f>
        <v>114247.61999999988</v>
      </c>
      <c r="P125" s="41">
        <v>0</v>
      </c>
      <c r="Q125" s="10">
        <f t="shared" si="23"/>
        <v>964410.2</v>
      </c>
    </row>
    <row r="126" spans="1:17" ht="13.5" thickBot="1">
      <c r="A126" s="42" t="s">
        <v>47</v>
      </c>
      <c r="B126" s="43"/>
      <c r="C126" s="44"/>
      <c r="D126" s="45">
        <f>SUM(D104:D125)</f>
        <v>143800.84</v>
      </c>
      <c r="E126" s="46">
        <f aca="true" t="shared" si="26" ref="E126:K126">SUM(E104:E125)</f>
        <v>137332.5</v>
      </c>
      <c r="F126" s="46">
        <f t="shared" si="26"/>
        <v>6468.339999999999</v>
      </c>
      <c r="G126" s="47">
        <f t="shared" si="26"/>
        <v>36238669.28</v>
      </c>
      <c r="H126" s="47">
        <f t="shared" si="26"/>
        <v>34053357.88000001</v>
      </c>
      <c r="I126" s="47">
        <f t="shared" si="26"/>
        <v>465368.23999999993</v>
      </c>
      <c r="J126" s="47">
        <f t="shared" si="26"/>
        <v>1719943.16</v>
      </c>
      <c r="K126" s="48">
        <f t="shared" si="26"/>
        <v>33762059.150000006</v>
      </c>
      <c r="L126" s="47">
        <f aca="true" t="shared" si="27" ref="L126:Q126">SUM(L104:L125)</f>
        <v>32163905.70000001</v>
      </c>
      <c r="M126" s="47">
        <f t="shared" si="27"/>
        <v>1598153.4500000002</v>
      </c>
      <c r="N126" s="49">
        <f t="shared" si="27"/>
        <v>7956311</v>
      </c>
      <c r="O126" s="50">
        <f t="shared" si="27"/>
        <v>2476610.130000001</v>
      </c>
      <c r="P126" s="45">
        <f t="shared" si="27"/>
        <v>0</v>
      </c>
      <c r="Q126" s="51">
        <f t="shared" si="27"/>
        <v>25805748.150000006</v>
      </c>
    </row>
    <row r="127" spans="1:17" ht="13.5" thickBot="1">
      <c r="A127" s="53"/>
      <c r="B127" s="54"/>
      <c r="C127" s="55"/>
      <c r="D127" s="56"/>
      <c r="E127" s="57"/>
      <c r="F127" s="57"/>
      <c r="G127" s="58"/>
      <c r="H127" s="59"/>
      <c r="I127" s="60"/>
      <c r="J127" s="60"/>
      <c r="K127" s="61"/>
      <c r="L127" s="60"/>
      <c r="M127" s="60"/>
      <c r="N127" s="62"/>
      <c r="O127" s="63"/>
      <c r="P127" s="56"/>
      <c r="Q127" s="56"/>
    </row>
    <row r="128" spans="1:17" ht="15">
      <c r="A128" s="221" t="s">
        <v>66</v>
      </c>
      <c r="B128" s="222"/>
      <c r="C128" s="222"/>
      <c r="D128" s="222"/>
      <c r="E128" s="222"/>
      <c r="F128" s="222"/>
      <c r="G128" s="223"/>
      <c r="H128" s="224" t="s">
        <v>48</v>
      </c>
      <c r="I128" s="225"/>
      <c r="J128" s="225"/>
      <c r="K128" s="225"/>
      <c r="L128" s="225"/>
      <c r="M128" s="225"/>
      <c r="N128" s="225"/>
      <c r="O128" s="225"/>
      <c r="P128" s="225"/>
      <c r="Q128" s="226"/>
    </row>
    <row r="131" spans="1:17" ht="10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27" t="s">
        <v>0</v>
      </c>
      <c r="M131" s="227"/>
      <c r="N131" s="227"/>
      <c r="O131" s="227"/>
      <c r="P131" s="227"/>
      <c r="Q131" s="228"/>
    </row>
    <row r="132" spans="1:17" ht="10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29" t="s">
        <v>1</v>
      </c>
      <c r="P132" s="229"/>
      <c r="Q132" s="230"/>
    </row>
    <row r="133" spans="1:18" ht="15">
      <c r="A133" s="231" t="s">
        <v>2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</row>
    <row r="134" spans="1:18" ht="15.75" thickBot="1">
      <c r="A134" s="233" t="s">
        <v>79</v>
      </c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</row>
    <row r="135" spans="1:18" ht="32.25" customHeight="1">
      <c r="A135" s="235" t="s">
        <v>3</v>
      </c>
      <c r="B135" s="235" t="s">
        <v>4</v>
      </c>
      <c r="C135" s="235" t="s">
        <v>59</v>
      </c>
      <c r="D135" s="237" t="s">
        <v>5</v>
      </c>
      <c r="E135" s="239" t="s">
        <v>6</v>
      </c>
      <c r="F135" s="240"/>
      <c r="G135" s="241" t="s">
        <v>7</v>
      </c>
      <c r="H135" s="243" t="s">
        <v>80</v>
      </c>
      <c r="I135" s="244"/>
      <c r="J135" s="245"/>
      <c r="K135" s="241" t="s">
        <v>8</v>
      </c>
      <c r="L135" s="243" t="s">
        <v>80</v>
      </c>
      <c r="M135" s="245"/>
      <c r="N135" s="30"/>
      <c r="O135" s="235" t="s">
        <v>9</v>
      </c>
      <c r="P135" s="246" t="s">
        <v>10</v>
      </c>
      <c r="Q135" s="246" t="s">
        <v>81</v>
      </c>
      <c r="R135" s="3"/>
    </row>
    <row r="136" spans="1:17" ht="116.25" thickBot="1">
      <c r="A136" s="236"/>
      <c r="B136" s="236"/>
      <c r="C136" s="236"/>
      <c r="D136" s="238"/>
      <c r="E136" s="4" t="s">
        <v>11</v>
      </c>
      <c r="F136" s="5" t="s">
        <v>12</v>
      </c>
      <c r="G136" s="242"/>
      <c r="H136" s="19" t="s">
        <v>49</v>
      </c>
      <c r="I136" s="20" t="s">
        <v>65</v>
      </c>
      <c r="J136" s="6" t="s">
        <v>13</v>
      </c>
      <c r="K136" s="242"/>
      <c r="L136" s="21" t="s">
        <v>14</v>
      </c>
      <c r="M136" s="6" t="s">
        <v>57</v>
      </c>
      <c r="N136" s="31" t="s">
        <v>56</v>
      </c>
      <c r="O136" s="236"/>
      <c r="P136" s="247"/>
      <c r="Q136" s="247"/>
    </row>
    <row r="137" spans="1:17" ht="11.25">
      <c r="A137" s="8" t="s">
        <v>15</v>
      </c>
      <c r="B137" s="9" t="s">
        <v>16</v>
      </c>
      <c r="C137" s="7">
        <v>5.28</v>
      </c>
      <c r="D137" s="7">
        <f>E137+F137</f>
        <v>4333.9</v>
      </c>
      <c r="E137" s="24">
        <v>3131.8</v>
      </c>
      <c r="F137" s="11">
        <v>1202.1</v>
      </c>
      <c r="G137" s="23">
        <f>H137+J137+I137</f>
        <v>830562.03</v>
      </c>
      <c r="H137" s="26">
        <v>617402.63</v>
      </c>
      <c r="I137" s="26">
        <v>8089.42</v>
      </c>
      <c r="J137" s="11">
        <v>205069.98</v>
      </c>
      <c r="K137" s="26">
        <v>760107.35</v>
      </c>
      <c r="L137" s="26">
        <f aca="true" t="shared" si="28" ref="L137:L158">K137-M137</f>
        <v>562247.97</v>
      </c>
      <c r="M137" s="23">
        <v>197859.38</v>
      </c>
      <c r="N137" s="32">
        <v>0</v>
      </c>
      <c r="O137" s="33">
        <f aca="true" t="shared" si="29" ref="O137:O154">G137-K137</f>
        <v>70454.68000000005</v>
      </c>
      <c r="P137" s="12">
        <v>0</v>
      </c>
      <c r="Q137" s="10">
        <f aca="true" t="shared" si="30" ref="Q137:Q158">K137-N137</f>
        <v>760107.35</v>
      </c>
    </row>
    <row r="138" spans="1:17" ht="11.25">
      <c r="A138" s="2" t="s">
        <v>17</v>
      </c>
      <c r="B138" s="9" t="s">
        <v>18</v>
      </c>
      <c r="C138" s="12">
        <v>7.55</v>
      </c>
      <c r="D138" s="27">
        <f aca="true" t="shared" si="31" ref="D138:D154">E138+F138</f>
        <v>2299</v>
      </c>
      <c r="E138" s="13">
        <v>2076.4</v>
      </c>
      <c r="F138" s="13">
        <v>222.6</v>
      </c>
      <c r="G138" s="23">
        <f aca="true" t="shared" si="32" ref="G138:G158">H138+J138+I138</f>
        <v>644618.9500000001</v>
      </c>
      <c r="H138" s="25">
        <v>582204.04</v>
      </c>
      <c r="I138" s="13">
        <v>0</v>
      </c>
      <c r="J138" s="13">
        <v>62414.91</v>
      </c>
      <c r="K138" s="25">
        <v>591798.88</v>
      </c>
      <c r="L138" s="26">
        <f t="shared" si="28"/>
        <v>531281.94</v>
      </c>
      <c r="M138" s="7">
        <v>60516.94</v>
      </c>
      <c r="N138" s="32">
        <v>0</v>
      </c>
      <c r="O138" s="33">
        <f t="shared" si="29"/>
        <v>52820.070000000065</v>
      </c>
      <c r="P138" s="12">
        <v>0</v>
      </c>
      <c r="Q138" s="10">
        <f t="shared" si="30"/>
        <v>591798.88</v>
      </c>
    </row>
    <row r="139" spans="1:17" ht="11.25">
      <c r="A139" s="2" t="s">
        <v>60</v>
      </c>
      <c r="B139" s="9" t="s">
        <v>19</v>
      </c>
      <c r="C139" s="12">
        <v>7.55</v>
      </c>
      <c r="D139" s="7">
        <f t="shared" si="31"/>
        <v>3566</v>
      </c>
      <c r="E139" s="13">
        <v>3566</v>
      </c>
      <c r="F139" s="13">
        <v>0</v>
      </c>
      <c r="G139" s="23">
        <f t="shared" si="32"/>
        <v>1021250.97</v>
      </c>
      <c r="H139" s="25">
        <v>1001769.45</v>
      </c>
      <c r="I139" s="13">
        <v>19481.52</v>
      </c>
      <c r="J139" s="13">
        <v>0</v>
      </c>
      <c r="K139" s="13">
        <v>956633.23</v>
      </c>
      <c r="L139" s="26">
        <f t="shared" si="28"/>
        <v>956633.23</v>
      </c>
      <c r="M139" s="13">
        <v>0</v>
      </c>
      <c r="N139" s="32">
        <v>442716</v>
      </c>
      <c r="O139" s="33">
        <f t="shared" si="29"/>
        <v>64617.73999999999</v>
      </c>
      <c r="P139" s="12">
        <v>0</v>
      </c>
      <c r="Q139" s="10">
        <f t="shared" si="30"/>
        <v>513917.23</v>
      </c>
    </row>
    <row r="140" spans="1:17" ht="11.25">
      <c r="A140" s="2" t="s">
        <v>20</v>
      </c>
      <c r="B140" s="9" t="s">
        <v>21</v>
      </c>
      <c r="C140" s="12">
        <v>5.28</v>
      </c>
      <c r="D140" s="7">
        <f t="shared" si="31"/>
        <v>4437.9</v>
      </c>
      <c r="E140" s="13">
        <v>4437.9</v>
      </c>
      <c r="F140" s="13">
        <v>0</v>
      </c>
      <c r="G140" s="23">
        <f t="shared" si="32"/>
        <v>879359.1</v>
      </c>
      <c r="H140" s="25">
        <v>869503.74</v>
      </c>
      <c r="I140" s="25">
        <v>9855.36</v>
      </c>
      <c r="J140" s="13">
        <v>0</v>
      </c>
      <c r="K140" s="25">
        <v>815474.48</v>
      </c>
      <c r="L140" s="26">
        <f t="shared" si="28"/>
        <v>815474.48</v>
      </c>
      <c r="M140" s="13">
        <v>0</v>
      </c>
      <c r="N140" s="32">
        <v>0</v>
      </c>
      <c r="O140" s="33">
        <f t="shared" si="29"/>
        <v>63884.619999999995</v>
      </c>
      <c r="P140" s="12">
        <v>0</v>
      </c>
      <c r="Q140" s="10">
        <f t="shared" si="30"/>
        <v>815474.48</v>
      </c>
    </row>
    <row r="141" spans="1:17" ht="11.25">
      <c r="A141" s="2" t="s">
        <v>22</v>
      </c>
      <c r="B141" s="9" t="s">
        <v>23</v>
      </c>
      <c r="C141" s="12">
        <v>7.55</v>
      </c>
      <c r="D141" s="27">
        <f t="shared" si="31"/>
        <v>15545</v>
      </c>
      <c r="E141" s="13">
        <v>15545</v>
      </c>
      <c r="F141" s="13">
        <v>0</v>
      </c>
      <c r="G141" s="23">
        <f t="shared" si="32"/>
        <v>4489607.88</v>
      </c>
      <c r="H141" s="25">
        <v>4371451.41</v>
      </c>
      <c r="I141" s="26">
        <v>98585.71</v>
      </c>
      <c r="J141" s="13">
        <v>19570.76</v>
      </c>
      <c r="K141" s="25">
        <v>4205313.49</v>
      </c>
      <c r="L141" s="26">
        <f t="shared" si="28"/>
        <v>4199934.4</v>
      </c>
      <c r="M141" s="12">
        <v>5379.09</v>
      </c>
      <c r="N141" s="32">
        <v>3349466</v>
      </c>
      <c r="O141" s="33">
        <f t="shared" si="29"/>
        <v>284294.38999999966</v>
      </c>
      <c r="P141" s="12">
        <v>0</v>
      </c>
      <c r="Q141" s="10">
        <f t="shared" si="30"/>
        <v>855847.4900000002</v>
      </c>
    </row>
    <row r="142" spans="1:17" ht="11.25">
      <c r="A142" s="2" t="s">
        <v>24</v>
      </c>
      <c r="B142" s="9" t="s">
        <v>25</v>
      </c>
      <c r="C142" s="12">
        <v>5.28</v>
      </c>
      <c r="D142" s="7">
        <f t="shared" si="31"/>
        <v>4413.2</v>
      </c>
      <c r="E142" s="13">
        <v>4413.2</v>
      </c>
      <c r="F142" s="13">
        <v>0</v>
      </c>
      <c r="G142" s="23">
        <f t="shared" si="32"/>
        <v>873986.7999999999</v>
      </c>
      <c r="H142" s="25">
        <v>868131.84</v>
      </c>
      <c r="I142" s="25">
        <v>5854.96</v>
      </c>
      <c r="J142" s="13">
        <v>0</v>
      </c>
      <c r="K142" s="25">
        <v>817404.95</v>
      </c>
      <c r="L142" s="26">
        <f t="shared" si="28"/>
        <v>817404.95</v>
      </c>
      <c r="M142" s="13">
        <v>0</v>
      </c>
      <c r="N142" s="32">
        <v>0</v>
      </c>
      <c r="O142" s="33">
        <f t="shared" si="29"/>
        <v>56581.84999999998</v>
      </c>
      <c r="P142" s="12">
        <v>0</v>
      </c>
      <c r="Q142" s="10">
        <f t="shared" si="30"/>
        <v>817404.95</v>
      </c>
    </row>
    <row r="143" spans="1:17" ht="11.25">
      <c r="A143" s="2" t="s">
        <v>26</v>
      </c>
      <c r="B143" s="9" t="s">
        <v>27</v>
      </c>
      <c r="C143" s="12">
        <v>7.55</v>
      </c>
      <c r="D143" s="7">
        <f t="shared" si="31"/>
        <v>6756.1</v>
      </c>
      <c r="E143" s="13">
        <v>6756.1</v>
      </c>
      <c r="F143" s="13">
        <v>0</v>
      </c>
      <c r="G143" s="23">
        <f t="shared" si="32"/>
        <v>1931340.21</v>
      </c>
      <c r="H143" s="25">
        <v>1898240.47</v>
      </c>
      <c r="I143" s="25">
        <v>33099.74</v>
      </c>
      <c r="J143" s="13">
        <v>0</v>
      </c>
      <c r="K143" s="25">
        <v>1831045.25</v>
      </c>
      <c r="L143" s="26">
        <f t="shared" si="28"/>
        <v>1831045.25</v>
      </c>
      <c r="M143" s="13">
        <v>0</v>
      </c>
      <c r="N143" s="32">
        <v>0</v>
      </c>
      <c r="O143" s="33">
        <f t="shared" si="29"/>
        <v>100294.95999999996</v>
      </c>
      <c r="P143" s="12">
        <v>0</v>
      </c>
      <c r="Q143" s="10">
        <f t="shared" si="30"/>
        <v>1831045.25</v>
      </c>
    </row>
    <row r="144" spans="1:17" ht="11.25">
      <c r="A144" s="2" t="s">
        <v>28</v>
      </c>
      <c r="B144" s="9" t="s">
        <v>29</v>
      </c>
      <c r="C144" s="12">
        <v>7.55</v>
      </c>
      <c r="D144" s="7">
        <f t="shared" si="31"/>
        <v>3952.9</v>
      </c>
      <c r="E144" s="13">
        <v>3952.9</v>
      </c>
      <c r="F144" s="13">
        <v>0</v>
      </c>
      <c r="G144" s="23">
        <f t="shared" si="32"/>
        <v>1108371.78</v>
      </c>
      <c r="H144" s="25">
        <v>1108371.78</v>
      </c>
      <c r="I144" s="13">
        <v>0</v>
      </c>
      <c r="J144" s="13">
        <v>0</v>
      </c>
      <c r="K144" s="25">
        <v>1068024.68</v>
      </c>
      <c r="L144" s="26">
        <f t="shared" si="28"/>
        <v>1068024.68</v>
      </c>
      <c r="M144" s="13">
        <v>0</v>
      </c>
      <c r="N144" s="32">
        <v>0</v>
      </c>
      <c r="O144" s="33">
        <f t="shared" si="29"/>
        <v>40347.10000000009</v>
      </c>
      <c r="P144" s="12">
        <v>0</v>
      </c>
      <c r="Q144" s="10">
        <f t="shared" si="30"/>
        <v>1068024.68</v>
      </c>
    </row>
    <row r="145" spans="1:17" ht="11.25">
      <c r="A145" s="2" t="s">
        <v>30</v>
      </c>
      <c r="B145" s="9" t="s">
        <v>31</v>
      </c>
      <c r="C145" s="12">
        <v>7.55</v>
      </c>
      <c r="D145" s="7">
        <f t="shared" si="31"/>
        <v>10567.400000000001</v>
      </c>
      <c r="E145" s="13">
        <v>10146.2</v>
      </c>
      <c r="F145" s="13">
        <v>421.2</v>
      </c>
      <c r="G145" s="23">
        <f t="shared" si="32"/>
        <v>2880522.48</v>
      </c>
      <c r="H145" s="25">
        <v>2837659.65</v>
      </c>
      <c r="I145" s="25">
        <v>34705.6</v>
      </c>
      <c r="J145" s="13">
        <v>8157.23</v>
      </c>
      <c r="K145" s="25">
        <v>2687064.24</v>
      </c>
      <c r="L145" s="26">
        <f t="shared" si="28"/>
        <v>2678907.0100000002</v>
      </c>
      <c r="M145" s="7">
        <v>8157.23</v>
      </c>
      <c r="N145" s="32">
        <v>1700000</v>
      </c>
      <c r="O145" s="33">
        <f t="shared" si="29"/>
        <v>193458.23999999976</v>
      </c>
      <c r="P145" s="12">
        <v>0</v>
      </c>
      <c r="Q145" s="10">
        <f t="shared" si="30"/>
        <v>987064.2400000002</v>
      </c>
    </row>
    <row r="146" spans="1:17" ht="11.25">
      <c r="A146" s="2" t="s">
        <v>32</v>
      </c>
      <c r="B146" s="9" t="s">
        <v>33</v>
      </c>
      <c r="C146" s="12">
        <v>7.55</v>
      </c>
      <c r="D146" s="27">
        <f t="shared" si="31"/>
        <v>3882.3</v>
      </c>
      <c r="E146" s="14">
        <v>3882.3</v>
      </c>
      <c r="F146" s="13">
        <v>0</v>
      </c>
      <c r="G146" s="23">
        <f t="shared" si="32"/>
        <v>1087769.48</v>
      </c>
      <c r="H146" s="25">
        <v>1087769.48</v>
      </c>
      <c r="I146" s="25"/>
      <c r="J146" s="13">
        <v>0</v>
      </c>
      <c r="K146" s="25">
        <v>1029653.16</v>
      </c>
      <c r="L146" s="26">
        <f t="shared" si="28"/>
        <v>1029653.16</v>
      </c>
      <c r="M146" s="13">
        <v>0</v>
      </c>
      <c r="N146" s="32">
        <v>608168</v>
      </c>
      <c r="O146" s="33">
        <f t="shared" si="29"/>
        <v>58116.31999999995</v>
      </c>
      <c r="P146" s="12">
        <v>0</v>
      </c>
      <c r="Q146" s="10">
        <f t="shared" si="30"/>
        <v>421485.16000000003</v>
      </c>
    </row>
    <row r="147" spans="1:17" ht="11.25">
      <c r="A147" s="2" t="s">
        <v>34</v>
      </c>
      <c r="B147" s="9" t="s">
        <v>35</v>
      </c>
      <c r="C147" s="12">
        <v>7.55</v>
      </c>
      <c r="D147" s="7">
        <f t="shared" si="31"/>
        <v>4314.7</v>
      </c>
      <c r="E147" s="13">
        <v>4253.3</v>
      </c>
      <c r="F147" s="13">
        <v>61.4</v>
      </c>
      <c r="G147" s="23">
        <f t="shared" si="32"/>
        <v>1229370.4800000002</v>
      </c>
      <c r="H147" s="25">
        <v>1193486.26</v>
      </c>
      <c r="I147" s="25">
        <v>18668.37</v>
      </c>
      <c r="J147" s="13">
        <v>17215.85</v>
      </c>
      <c r="K147" s="25">
        <v>1155518.81</v>
      </c>
      <c r="L147" s="26">
        <f t="shared" si="28"/>
        <v>1141692.8800000001</v>
      </c>
      <c r="M147" s="7">
        <v>13825.93</v>
      </c>
      <c r="N147" s="29">
        <v>623458</v>
      </c>
      <c r="O147" s="33">
        <f t="shared" si="29"/>
        <v>73851.67000000016</v>
      </c>
      <c r="P147" s="12">
        <v>0</v>
      </c>
      <c r="Q147" s="10">
        <f t="shared" si="30"/>
        <v>532060.81</v>
      </c>
    </row>
    <row r="148" spans="1:17" ht="11.25">
      <c r="A148" s="2" t="s">
        <v>36</v>
      </c>
      <c r="B148" s="9" t="s">
        <v>37</v>
      </c>
      <c r="C148" s="12">
        <v>7.55</v>
      </c>
      <c r="D148" s="7">
        <f t="shared" si="31"/>
        <v>11954.8</v>
      </c>
      <c r="E148" s="13">
        <v>11954.8</v>
      </c>
      <c r="F148" s="13">
        <v>0</v>
      </c>
      <c r="G148" s="23">
        <f t="shared" si="32"/>
        <v>3421335.14</v>
      </c>
      <c r="H148" s="25">
        <v>3372115.04</v>
      </c>
      <c r="I148" s="25">
        <v>49220.1</v>
      </c>
      <c r="J148" s="13">
        <v>0</v>
      </c>
      <c r="K148" s="25">
        <v>3204761.43</v>
      </c>
      <c r="L148" s="26">
        <f t="shared" si="28"/>
        <v>3204761.43</v>
      </c>
      <c r="M148" s="7"/>
      <c r="N148" s="32">
        <v>510000</v>
      </c>
      <c r="O148" s="33">
        <f t="shared" si="29"/>
        <v>216573.70999999996</v>
      </c>
      <c r="P148" s="12">
        <v>0</v>
      </c>
      <c r="Q148" s="10">
        <f t="shared" si="30"/>
        <v>2694761.43</v>
      </c>
    </row>
    <row r="149" spans="1:17" ht="11.25">
      <c r="A149" s="2" t="s">
        <v>38</v>
      </c>
      <c r="B149" s="9" t="s">
        <v>39</v>
      </c>
      <c r="C149" s="12">
        <v>5.28</v>
      </c>
      <c r="D149" s="7">
        <f t="shared" si="31"/>
        <v>3825.44</v>
      </c>
      <c r="E149" s="13">
        <v>2618</v>
      </c>
      <c r="F149" s="13">
        <v>1207.44</v>
      </c>
      <c r="G149" s="23">
        <f t="shared" si="32"/>
        <v>718680.0700000001</v>
      </c>
      <c r="H149" s="25">
        <v>500818.07</v>
      </c>
      <c r="I149" s="13">
        <v>0</v>
      </c>
      <c r="J149" s="25">
        <v>217862</v>
      </c>
      <c r="K149" s="25">
        <v>633847.87</v>
      </c>
      <c r="L149" s="26">
        <f t="shared" si="28"/>
        <v>461460.66000000003</v>
      </c>
      <c r="M149" s="7">
        <v>172387.21</v>
      </c>
      <c r="N149" s="32">
        <v>0</v>
      </c>
      <c r="O149" s="33">
        <f t="shared" si="29"/>
        <v>84832.20000000007</v>
      </c>
      <c r="P149" s="12">
        <v>0</v>
      </c>
      <c r="Q149" s="10">
        <f t="shared" si="30"/>
        <v>633847.87</v>
      </c>
    </row>
    <row r="150" spans="1:17" ht="11.25">
      <c r="A150" s="2" t="s">
        <v>40</v>
      </c>
      <c r="B150" s="9" t="s">
        <v>41</v>
      </c>
      <c r="C150" s="12">
        <v>7.55</v>
      </c>
      <c r="D150" s="7">
        <f t="shared" si="31"/>
        <v>11417</v>
      </c>
      <c r="E150" s="13">
        <v>8753.8</v>
      </c>
      <c r="F150" s="13">
        <v>2663.2</v>
      </c>
      <c r="G150" s="23">
        <f t="shared" si="32"/>
        <v>3189261.14</v>
      </c>
      <c r="H150" s="25">
        <v>2408094.54</v>
      </c>
      <c r="I150" s="25">
        <v>49905.19</v>
      </c>
      <c r="J150" s="13">
        <v>731261.41</v>
      </c>
      <c r="K150" s="25">
        <v>3006879.87</v>
      </c>
      <c r="L150" s="26">
        <f t="shared" si="28"/>
        <v>2297904.96</v>
      </c>
      <c r="M150" s="7">
        <v>708974.91</v>
      </c>
      <c r="N150" s="32">
        <v>0</v>
      </c>
      <c r="O150" s="33">
        <f t="shared" si="29"/>
        <v>182381.27000000002</v>
      </c>
      <c r="P150" s="12">
        <v>0</v>
      </c>
      <c r="Q150" s="10">
        <f t="shared" si="30"/>
        <v>3006879.87</v>
      </c>
    </row>
    <row r="151" spans="1:17" ht="11.25">
      <c r="A151" s="2" t="s">
        <v>58</v>
      </c>
      <c r="B151" s="9" t="s">
        <v>42</v>
      </c>
      <c r="C151" s="12">
        <v>5.28</v>
      </c>
      <c r="D151" s="7">
        <f t="shared" si="31"/>
        <v>2479.8</v>
      </c>
      <c r="E151" s="13">
        <v>2479.8</v>
      </c>
      <c r="F151" s="13">
        <v>0</v>
      </c>
      <c r="G151" s="23">
        <f t="shared" si="32"/>
        <v>613801.87</v>
      </c>
      <c r="H151" s="25">
        <v>476443.72</v>
      </c>
      <c r="I151" s="25">
        <v>6118.16</v>
      </c>
      <c r="J151" s="13">
        <v>131239.99</v>
      </c>
      <c r="K151" s="25">
        <v>542612.19</v>
      </c>
      <c r="L151" s="26">
        <f t="shared" si="28"/>
        <v>414799.5399999999</v>
      </c>
      <c r="M151" s="7">
        <v>127812.65</v>
      </c>
      <c r="N151" s="32">
        <v>0</v>
      </c>
      <c r="O151" s="33">
        <f t="shared" si="29"/>
        <v>71189.68000000005</v>
      </c>
      <c r="P151" s="12">
        <v>0</v>
      </c>
      <c r="Q151" s="10">
        <f t="shared" si="30"/>
        <v>542612.19</v>
      </c>
    </row>
    <row r="152" spans="1:17" ht="11.25">
      <c r="A152" s="2" t="s">
        <v>43</v>
      </c>
      <c r="B152" s="9" t="s">
        <v>44</v>
      </c>
      <c r="C152" s="12">
        <v>7.55</v>
      </c>
      <c r="D152" s="27">
        <f t="shared" si="31"/>
        <v>9004</v>
      </c>
      <c r="E152" s="13">
        <v>8536.3</v>
      </c>
      <c r="F152" s="13">
        <v>467.7</v>
      </c>
      <c r="G152" s="23">
        <f t="shared" si="32"/>
        <v>2468755.8800000004</v>
      </c>
      <c r="H152" s="25">
        <v>2296696.91</v>
      </c>
      <c r="I152" s="25">
        <v>46355.2</v>
      </c>
      <c r="J152" s="13">
        <v>125703.77</v>
      </c>
      <c r="K152" s="25">
        <v>2278423.03</v>
      </c>
      <c r="L152" s="26">
        <f t="shared" si="28"/>
        <v>2162199.3899999997</v>
      </c>
      <c r="M152" s="7">
        <v>116223.64</v>
      </c>
      <c r="N152" s="32">
        <v>0</v>
      </c>
      <c r="O152" s="33">
        <f t="shared" si="29"/>
        <v>190332.85000000056</v>
      </c>
      <c r="P152" s="12">
        <v>0</v>
      </c>
      <c r="Q152" s="10">
        <f t="shared" si="30"/>
        <v>2278423.03</v>
      </c>
    </row>
    <row r="153" spans="1:17" ht="11.25">
      <c r="A153" s="2" t="s">
        <v>45</v>
      </c>
      <c r="B153" s="22" t="s">
        <v>46</v>
      </c>
      <c r="C153" s="12">
        <v>5.28</v>
      </c>
      <c r="D153" s="12">
        <f t="shared" si="31"/>
        <v>1957.3</v>
      </c>
      <c r="E153" s="13">
        <v>1734.6</v>
      </c>
      <c r="F153" s="13">
        <v>222.7</v>
      </c>
      <c r="G153" s="23">
        <f t="shared" si="32"/>
        <v>377920.07</v>
      </c>
      <c r="H153" s="25">
        <v>326163.5</v>
      </c>
      <c r="I153" s="25">
        <v>1493.2</v>
      </c>
      <c r="J153" s="13">
        <v>50263.37</v>
      </c>
      <c r="K153" s="25">
        <v>329083.65</v>
      </c>
      <c r="L153" s="26">
        <f t="shared" si="28"/>
        <v>292477.77</v>
      </c>
      <c r="M153" s="12">
        <v>36605.88</v>
      </c>
      <c r="N153" s="32">
        <v>0</v>
      </c>
      <c r="O153" s="34">
        <f t="shared" si="29"/>
        <v>48836.419999999984</v>
      </c>
      <c r="P153" s="12">
        <v>0</v>
      </c>
      <c r="Q153" s="10">
        <f t="shared" si="30"/>
        <v>329083.65</v>
      </c>
    </row>
    <row r="154" spans="1:17" ht="11.25">
      <c r="A154" s="2" t="s">
        <v>50</v>
      </c>
      <c r="B154" s="22" t="s">
        <v>51</v>
      </c>
      <c r="C154" s="12">
        <v>7.55</v>
      </c>
      <c r="D154" s="28">
        <f t="shared" si="31"/>
        <v>9527.4</v>
      </c>
      <c r="E154" s="14">
        <v>9527.4</v>
      </c>
      <c r="F154" s="13">
        <v>0</v>
      </c>
      <c r="G154" s="23">
        <f t="shared" si="32"/>
        <v>2526667.4099999997</v>
      </c>
      <c r="H154" s="25">
        <v>2519706.36</v>
      </c>
      <c r="I154" s="25">
        <v>6961.05</v>
      </c>
      <c r="J154" s="13">
        <v>0</v>
      </c>
      <c r="K154" s="25">
        <v>2397274.77</v>
      </c>
      <c r="L154" s="26">
        <f t="shared" si="28"/>
        <v>2397274.77</v>
      </c>
      <c r="M154" s="12"/>
      <c r="N154" s="32">
        <v>1387503</v>
      </c>
      <c r="O154" s="34">
        <f t="shared" si="29"/>
        <v>129392.63999999966</v>
      </c>
      <c r="P154" s="12">
        <v>0</v>
      </c>
      <c r="Q154" s="10">
        <f t="shared" si="30"/>
        <v>1009771.77</v>
      </c>
    </row>
    <row r="155" spans="1:17" ht="11.25">
      <c r="A155" s="2" t="s">
        <v>61</v>
      </c>
      <c r="B155" s="22" t="s">
        <v>62</v>
      </c>
      <c r="C155" s="12">
        <v>7.55</v>
      </c>
      <c r="D155" s="28">
        <v>7570.8</v>
      </c>
      <c r="E155" s="14">
        <v>7570.8</v>
      </c>
      <c r="F155" s="13">
        <v>0</v>
      </c>
      <c r="G155" s="23">
        <f t="shared" si="32"/>
        <v>1449133.0599999998</v>
      </c>
      <c r="H155" s="25">
        <v>1441712.9</v>
      </c>
      <c r="I155" s="13">
        <v>7420.16</v>
      </c>
      <c r="J155" s="13">
        <v>0</v>
      </c>
      <c r="K155" s="13">
        <v>1330835.62</v>
      </c>
      <c r="L155" s="26">
        <f t="shared" si="28"/>
        <v>1330835.62</v>
      </c>
      <c r="M155" s="12"/>
      <c r="N155" s="32">
        <v>0</v>
      </c>
      <c r="O155" s="34">
        <f>G155-K155</f>
        <v>118297.43999999971</v>
      </c>
      <c r="P155" s="12">
        <v>0</v>
      </c>
      <c r="Q155" s="10">
        <f t="shared" si="30"/>
        <v>1330835.62</v>
      </c>
    </row>
    <row r="156" spans="1:17" ht="11.25">
      <c r="A156" s="2" t="s">
        <v>52</v>
      </c>
      <c r="B156" s="22" t="s">
        <v>53</v>
      </c>
      <c r="C156" s="12">
        <v>7.55</v>
      </c>
      <c r="D156" s="28">
        <f>E156+F156</f>
        <v>16057.1</v>
      </c>
      <c r="E156" s="13">
        <v>16057.1</v>
      </c>
      <c r="F156" s="13">
        <v>0</v>
      </c>
      <c r="G156" s="23">
        <f t="shared" si="32"/>
        <v>4061023.68</v>
      </c>
      <c r="H156" s="25">
        <v>4034644.22</v>
      </c>
      <c r="I156" s="25">
        <v>26379.46</v>
      </c>
      <c r="J156" s="13">
        <v>0</v>
      </c>
      <c r="K156" s="25">
        <v>3809369.93</v>
      </c>
      <c r="L156" s="26">
        <f t="shared" si="28"/>
        <v>3809369.93</v>
      </c>
      <c r="M156" s="12"/>
      <c r="N156" s="32">
        <v>1750000</v>
      </c>
      <c r="O156" s="34">
        <f>G156-K156</f>
        <v>251653.75</v>
      </c>
      <c r="P156" s="12">
        <v>0</v>
      </c>
      <c r="Q156" s="10">
        <f t="shared" si="30"/>
        <v>2059369.9300000002</v>
      </c>
    </row>
    <row r="157" spans="1:17" ht="11.25">
      <c r="A157" s="2" t="s">
        <v>63</v>
      </c>
      <c r="B157" s="22" t="s">
        <v>64</v>
      </c>
      <c r="C157" s="12">
        <v>5.28</v>
      </c>
      <c r="D157" s="28">
        <v>1972.8</v>
      </c>
      <c r="E157" s="14">
        <v>1972.8</v>
      </c>
      <c r="F157" s="13">
        <v>0</v>
      </c>
      <c r="G157" s="23">
        <f t="shared" si="32"/>
        <v>367740.87</v>
      </c>
      <c r="H157" s="25">
        <v>262303.42</v>
      </c>
      <c r="I157" s="13"/>
      <c r="J157" s="13">
        <v>105437.45</v>
      </c>
      <c r="K157" s="25">
        <v>339156.39</v>
      </c>
      <c r="L157" s="26">
        <f t="shared" si="28"/>
        <v>238177.29</v>
      </c>
      <c r="M157" s="12">
        <v>100979.1</v>
      </c>
      <c r="N157" s="32">
        <v>0</v>
      </c>
      <c r="O157" s="34">
        <f>G157-K157</f>
        <v>28584.47999999998</v>
      </c>
      <c r="P157" s="12">
        <v>0</v>
      </c>
      <c r="Q157" s="10">
        <f t="shared" si="30"/>
        <v>339156.39</v>
      </c>
    </row>
    <row r="158" spans="1:17" ht="12" thickBot="1">
      <c r="A158" s="15" t="s">
        <v>54</v>
      </c>
      <c r="B158" s="35" t="s">
        <v>55</v>
      </c>
      <c r="C158" s="17">
        <v>7.55</v>
      </c>
      <c r="D158" s="36">
        <f>E158+F158</f>
        <v>3966</v>
      </c>
      <c r="E158" s="37">
        <v>3966</v>
      </c>
      <c r="F158" s="16">
        <v>0</v>
      </c>
      <c r="G158" s="38">
        <f t="shared" si="32"/>
        <v>1109037</v>
      </c>
      <c r="H158" s="39">
        <v>973775.98</v>
      </c>
      <c r="I158" s="39">
        <v>43175.04</v>
      </c>
      <c r="J158" s="16">
        <v>92085.98</v>
      </c>
      <c r="K158" s="39">
        <v>997885.81</v>
      </c>
      <c r="L158" s="26">
        <f t="shared" si="28"/>
        <v>919282.8500000001</v>
      </c>
      <c r="M158" s="38">
        <v>78602.96</v>
      </c>
      <c r="N158" s="32">
        <v>0</v>
      </c>
      <c r="O158" s="40">
        <f>G158-K158</f>
        <v>111151.18999999994</v>
      </c>
      <c r="P158" s="41">
        <v>0</v>
      </c>
      <c r="Q158" s="10">
        <f t="shared" si="30"/>
        <v>997885.81</v>
      </c>
    </row>
    <row r="159" spans="1:17" ht="13.5" thickBot="1">
      <c r="A159" s="42" t="s">
        <v>47</v>
      </c>
      <c r="B159" s="43"/>
      <c r="C159" s="44"/>
      <c r="D159" s="45">
        <f>SUM(D137:D158)</f>
        <v>143800.84</v>
      </c>
      <c r="E159" s="46">
        <f aca="true" t="shared" si="33" ref="E159:K159">SUM(E137:E158)</f>
        <v>137332.5</v>
      </c>
      <c r="F159" s="46">
        <f t="shared" si="33"/>
        <v>6468.339999999999</v>
      </c>
      <c r="G159" s="47">
        <f t="shared" si="33"/>
        <v>37280116.35</v>
      </c>
      <c r="H159" s="47">
        <f t="shared" si="33"/>
        <v>35048465.41</v>
      </c>
      <c r="I159" s="47">
        <f t="shared" si="33"/>
        <v>465368.23999999993</v>
      </c>
      <c r="J159" s="47">
        <f t="shared" si="33"/>
        <v>1766282.7000000002</v>
      </c>
      <c r="K159" s="48">
        <f t="shared" si="33"/>
        <v>34788169.080000006</v>
      </c>
      <c r="L159" s="47">
        <f aca="true" t="shared" si="34" ref="L159:Q159">SUM(L137:L158)</f>
        <v>33160844.160000004</v>
      </c>
      <c r="M159" s="47">
        <f t="shared" si="34"/>
        <v>1627324.9199999997</v>
      </c>
      <c r="N159" s="49">
        <f t="shared" si="34"/>
        <v>10371311</v>
      </c>
      <c r="O159" s="50">
        <f t="shared" si="34"/>
        <v>2491947.2699999996</v>
      </c>
      <c r="P159" s="45">
        <f t="shared" si="34"/>
        <v>0</v>
      </c>
      <c r="Q159" s="51">
        <f t="shared" si="34"/>
        <v>24416858.079999994</v>
      </c>
    </row>
    <row r="160" spans="1:17" ht="13.5" thickBot="1">
      <c r="A160" s="53"/>
      <c r="B160" s="54"/>
      <c r="C160" s="55"/>
      <c r="D160" s="56"/>
      <c r="E160" s="57"/>
      <c r="F160" s="57"/>
      <c r="G160" s="58"/>
      <c r="H160" s="66"/>
      <c r="I160" s="61"/>
      <c r="J160" s="61"/>
      <c r="K160" s="61"/>
      <c r="L160" s="61"/>
      <c r="M160" s="61"/>
      <c r="N160" s="67"/>
      <c r="O160" s="63"/>
      <c r="P160" s="63"/>
      <c r="Q160" s="63"/>
    </row>
    <row r="161" spans="1:17" ht="15">
      <c r="A161" s="221" t="s">
        <v>66</v>
      </c>
      <c r="B161" s="222"/>
      <c r="C161" s="222"/>
      <c r="D161" s="222"/>
      <c r="E161" s="222"/>
      <c r="F161" s="222"/>
      <c r="G161" s="223"/>
      <c r="H161" s="224" t="s">
        <v>48</v>
      </c>
      <c r="I161" s="225"/>
      <c r="J161" s="225"/>
      <c r="K161" s="225"/>
      <c r="L161" s="225"/>
      <c r="M161" s="225"/>
      <c r="N161" s="225"/>
      <c r="O161" s="225"/>
      <c r="P161" s="225"/>
      <c r="Q161" s="226"/>
    </row>
    <row r="163" spans="1:18" ht="15">
      <c r="A163" s="231" t="s">
        <v>2</v>
      </c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</row>
    <row r="164" spans="1:18" ht="15.75" thickBot="1">
      <c r="A164" s="233" t="s">
        <v>86</v>
      </c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</row>
    <row r="165" spans="1:18" ht="25.5" customHeight="1">
      <c r="A165" s="235" t="s">
        <v>3</v>
      </c>
      <c r="B165" s="235" t="s">
        <v>4</v>
      </c>
      <c r="C165" s="235" t="s">
        <v>59</v>
      </c>
      <c r="D165" s="237" t="s">
        <v>5</v>
      </c>
      <c r="E165" s="239" t="s">
        <v>6</v>
      </c>
      <c r="F165" s="240"/>
      <c r="G165" s="241" t="s">
        <v>84</v>
      </c>
      <c r="H165" s="243" t="s">
        <v>82</v>
      </c>
      <c r="I165" s="244"/>
      <c r="J165" s="245"/>
      <c r="K165" s="241" t="s">
        <v>87</v>
      </c>
      <c r="L165" s="243" t="s">
        <v>82</v>
      </c>
      <c r="M165" s="245"/>
      <c r="N165" s="30"/>
      <c r="O165" s="235" t="s">
        <v>9</v>
      </c>
      <c r="P165" s="246" t="s">
        <v>10</v>
      </c>
      <c r="Q165" s="246" t="s">
        <v>83</v>
      </c>
      <c r="R165" s="65"/>
    </row>
    <row r="166" spans="1:17" ht="130.5" customHeight="1" thickBot="1">
      <c r="A166" s="236"/>
      <c r="B166" s="236"/>
      <c r="C166" s="236"/>
      <c r="D166" s="238"/>
      <c r="E166" s="4" t="s">
        <v>11</v>
      </c>
      <c r="F166" s="5" t="s">
        <v>12</v>
      </c>
      <c r="G166" s="242"/>
      <c r="H166" s="19" t="s">
        <v>49</v>
      </c>
      <c r="I166" s="20" t="s">
        <v>65</v>
      </c>
      <c r="J166" s="6" t="s">
        <v>13</v>
      </c>
      <c r="K166" s="242"/>
      <c r="L166" s="21" t="s">
        <v>14</v>
      </c>
      <c r="M166" s="6" t="s">
        <v>57</v>
      </c>
      <c r="N166" s="31" t="s">
        <v>85</v>
      </c>
      <c r="O166" s="236"/>
      <c r="P166" s="247"/>
      <c r="Q166" s="247"/>
    </row>
    <row r="167" spans="1:17" ht="11.25">
      <c r="A167" s="8" t="s">
        <v>15</v>
      </c>
      <c r="B167" s="9" t="s">
        <v>16</v>
      </c>
      <c r="C167" s="7">
        <v>5.28</v>
      </c>
      <c r="D167" s="7">
        <f>E167+F167</f>
        <v>4333.9</v>
      </c>
      <c r="E167" s="24">
        <v>3131.8</v>
      </c>
      <c r="F167" s="11">
        <v>1202.1</v>
      </c>
      <c r="G167" s="23">
        <f>H167+J167+I167</f>
        <v>853617.13</v>
      </c>
      <c r="H167" s="26">
        <v>634151.83</v>
      </c>
      <c r="I167" s="26">
        <v>8968.54</v>
      </c>
      <c r="J167" s="11">
        <v>210496.76</v>
      </c>
      <c r="K167" s="26">
        <v>775182.88</v>
      </c>
      <c r="L167" s="26">
        <f aca="true" t="shared" si="35" ref="L167:L188">K167-M167</f>
        <v>572156.28</v>
      </c>
      <c r="M167" s="23">
        <v>203026.6</v>
      </c>
      <c r="N167" s="32">
        <v>0</v>
      </c>
      <c r="O167" s="33">
        <f aca="true" t="shared" si="36" ref="O167:O184">G167-K167</f>
        <v>78434.25</v>
      </c>
      <c r="P167" s="12">
        <v>0</v>
      </c>
      <c r="Q167" s="68">
        <f aca="true" t="shared" si="37" ref="Q167:Q188">K167-N167</f>
        <v>775182.88</v>
      </c>
    </row>
    <row r="168" spans="1:17" ht="11.25">
      <c r="A168" s="2" t="s">
        <v>17</v>
      </c>
      <c r="B168" s="9" t="s">
        <v>18</v>
      </c>
      <c r="C168" s="12">
        <v>7.55</v>
      </c>
      <c r="D168" s="27">
        <f aca="true" t="shared" si="38" ref="D168:D184">E168+F168</f>
        <v>2299</v>
      </c>
      <c r="E168" s="13">
        <v>2076.4</v>
      </c>
      <c r="F168" s="13">
        <v>222.6</v>
      </c>
      <c r="G168" s="23">
        <f aca="true" t="shared" si="39" ref="G168:G188">H168+J168+I168</f>
        <v>661976.53</v>
      </c>
      <c r="H168" s="25">
        <v>597880.99</v>
      </c>
      <c r="I168" s="13"/>
      <c r="J168" s="13">
        <v>64095.54</v>
      </c>
      <c r="K168" s="25">
        <v>605834.95</v>
      </c>
      <c r="L168" s="26">
        <f t="shared" si="35"/>
        <v>541956.75</v>
      </c>
      <c r="M168" s="7">
        <v>63878.2</v>
      </c>
      <c r="N168" s="32">
        <v>0</v>
      </c>
      <c r="O168" s="33">
        <f t="shared" si="36"/>
        <v>56141.580000000075</v>
      </c>
      <c r="P168" s="12">
        <v>0</v>
      </c>
      <c r="Q168" s="68">
        <f t="shared" si="37"/>
        <v>605834.95</v>
      </c>
    </row>
    <row r="169" spans="1:17" ht="11.25">
      <c r="A169" s="2" t="s">
        <v>60</v>
      </c>
      <c r="B169" s="9" t="s">
        <v>19</v>
      </c>
      <c r="C169" s="12">
        <v>7.55</v>
      </c>
      <c r="D169" s="7">
        <f t="shared" si="38"/>
        <v>3566</v>
      </c>
      <c r="E169" s="13">
        <v>3566</v>
      </c>
      <c r="F169" s="13">
        <v>0</v>
      </c>
      <c r="G169" s="23">
        <f t="shared" si="39"/>
        <v>1050758.87</v>
      </c>
      <c r="H169" s="25">
        <v>1028946.66</v>
      </c>
      <c r="I169" s="13">
        <v>21812.21</v>
      </c>
      <c r="J169" s="13"/>
      <c r="K169" s="13">
        <v>983545.5</v>
      </c>
      <c r="L169" s="26">
        <f t="shared" si="35"/>
        <v>983545.5</v>
      </c>
      <c r="M169" s="13"/>
      <c r="N169" s="32">
        <v>442716</v>
      </c>
      <c r="O169" s="33">
        <f t="shared" si="36"/>
        <v>67213.37000000011</v>
      </c>
      <c r="P169" s="12">
        <v>0</v>
      </c>
      <c r="Q169" s="69">
        <f t="shared" si="37"/>
        <v>540829.5</v>
      </c>
    </row>
    <row r="170" spans="1:17" ht="11.25">
      <c r="A170" s="2" t="s">
        <v>20</v>
      </c>
      <c r="B170" s="9" t="s">
        <v>21</v>
      </c>
      <c r="C170" s="12">
        <v>5.28</v>
      </c>
      <c r="D170" s="7">
        <f t="shared" si="38"/>
        <v>4437.9</v>
      </c>
      <c r="E170" s="13">
        <v>4437.9</v>
      </c>
      <c r="F170" s="13">
        <v>0</v>
      </c>
      <c r="G170" s="23">
        <f t="shared" si="39"/>
        <v>904191.48</v>
      </c>
      <c r="H170" s="25">
        <v>892934.28</v>
      </c>
      <c r="I170" s="25">
        <v>11257.2</v>
      </c>
      <c r="J170" s="13"/>
      <c r="K170" s="25">
        <v>838960.85</v>
      </c>
      <c r="L170" s="26">
        <f t="shared" si="35"/>
        <v>838960.85</v>
      </c>
      <c r="M170" s="13"/>
      <c r="N170" s="32">
        <v>0</v>
      </c>
      <c r="O170" s="33">
        <f t="shared" si="36"/>
        <v>65230.630000000005</v>
      </c>
      <c r="P170" s="12">
        <v>0</v>
      </c>
      <c r="Q170" s="68">
        <f t="shared" si="37"/>
        <v>838960.85</v>
      </c>
    </row>
    <row r="171" spans="1:17" ht="11.25">
      <c r="A171" s="2" t="s">
        <v>22</v>
      </c>
      <c r="B171" s="9" t="s">
        <v>23</v>
      </c>
      <c r="C171" s="12">
        <v>7.55</v>
      </c>
      <c r="D171" s="27">
        <f t="shared" si="38"/>
        <v>15545</v>
      </c>
      <c r="E171" s="13">
        <v>15545</v>
      </c>
      <c r="F171" s="13">
        <v>0</v>
      </c>
      <c r="G171" s="23">
        <f t="shared" si="39"/>
        <v>4620171.510000001</v>
      </c>
      <c r="H171" s="25">
        <v>4489218.54</v>
      </c>
      <c r="I171" s="26">
        <v>110662.69</v>
      </c>
      <c r="J171" s="13">
        <v>20290.28</v>
      </c>
      <c r="K171" s="25">
        <v>4324758.81</v>
      </c>
      <c r="L171" s="26">
        <f t="shared" si="35"/>
        <v>4319379.72</v>
      </c>
      <c r="M171" s="12">
        <v>5379.09</v>
      </c>
      <c r="N171" s="32">
        <v>3349466</v>
      </c>
      <c r="O171" s="33">
        <f t="shared" si="36"/>
        <v>295412.7000000011</v>
      </c>
      <c r="P171" s="12">
        <v>0</v>
      </c>
      <c r="Q171" s="68">
        <f t="shared" si="37"/>
        <v>975292.8099999996</v>
      </c>
    </row>
    <row r="172" spans="1:17" ht="11.25">
      <c r="A172" s="2" t="s">
        <v>24</v>
      </c>
      <c r="B172" s="9" t="s">
        <v>25</v>
      </c>
      <c r="C172" s="12">
        <v>5.28</v>
      </c>
      <c r="D172" s="7">
        <f t="shared" si="38"/>
        <v>4413.2</v>
      </c>
      <c r="E172" s="13">
        <v>4413.2</v>
      </c>
      <c r="F172" s="13">
        <v>0</v>
      </c>
      <c r="G172" s="23">
        <f t="shared" si="39"/>
        <v>898236.27</v>
      </c>
      <c r="H172" s="25">
        <v>891654.25</v>
      </c>
      <c r="I172" s="25">
        <v>6582.02</v>
      </c>
      <c r="J172" s="13"/>
      <c r="K172" s="25">
        <v>846123.39</v>
      </c>
      <c r="L172" s="26">
        <f t="shared" si="35"/>
        <v>846123.39</v>
      </c>
      <c r="M172" s="13"/>
      <c r="N172" s="32">
        <v>0</v>
      </c>
      <c r="O172" s="33">
        <f t="shared" si="36"/>
        <v>52112.880000000005</v>
      </c>
      <c r="P172" s="12">
        <v>0</v>
      </c>
      <c r="Q172" s="68">
        <f t="shared" si="37"/>
        <v>846123.39</v>
      </c>
    </row>
    <row r="173" spans="1:17" ht="11.25">
      <c r="A173" s="2" t="s">
        <v>26</v>
      </c>
      <c r="B173" s="9" t="s">
        <v>27</v>
      </c>
      <c r="C173" s="12">
        <v>7.55</v>
      </c>
      <c r="D173" s="7">
        <f t="shared" si="38"/>
        <v>6756.1</v>
      </c>
      <c r="E173" s="13">
        <v>6756.1</v>
      </c>
      <c r="F173" s="13">
        <v>0</v>
      </c>
      <c r="G173" s="23">
        <f t="shared" si="39"/>
        <v>1986733.3599999999</v>
      </c>
      <c r="H173" s="25">
        <v>1949721.96</v>
      </c>
      <c r="I173" s="25">
        <v>37011.4</v>
      </c>
      <c r="J173" s="13"/>
      <c r="K173" s="25">
        <v>1883578.66</v>
      </c>
      <c r="L173" s="26">
        <f t="shared" si="35"/>
        <v>1883578.66</v>
      </c>
      <c r="M173" s="13"/>
      <c r="N173" s="32">
        <v>0</v>
      </c>
      <c r="O173" s="33">
        <f t="shared" si="36"/>
        <v>103154.69999999995</v>
      </c>
      <c r="P173" s="12">
        <v>0</v>
      </c>
      <c r="Q173" s="69">
        <f t="shared" si="37"/>
        <v>1883578.66</v>
      </c>
    </row>
    <row r="174" spans="1:17" ht="11.25">
      <c r="A174" s="2" t="s">
        <v>28</v>
      </c>
      <c r="B174" s="9" t="s">
        <v>29</v>
      </c>
      <c r="C174" s="12">
        <v>7.55</v>
      </c>
      <c r="D174" s="7">
        <f t="shared" si="38"/>
        <v>3952.9</v>
      </c>
      <c r="E174" s="13">
        <v>3952.9</v>
      </c>
      <c r="F174" s="13">
        <v>0</v>
      </c>
      <c r="G174" s="23">
        <f t="shared" si="39"/>
        <v>1138216.34</v>
      </c>
      <c r="H174" s="25">
        <v>1138216.34</v>
      </c>
      <c r="I174" s="13"/>
      <c r="J174" s="13"/>
      <c r="K174" s="25">
        <v>1098057.41</v>
      </c>
      <c r="L174" s="26">
        <f t="shared" si="35"/>
        <v>1098057.41</v>
      </c>
      <c r="M174" s="13"/>
      <c r="N174" s="32">
        <v>0</v>
      </c>
      <c r="O174" s="33">
        <f t="shared" si="36"/>
        <v>40158.93000000017</v>
      </c>
      <c r="P174" s="12">
        <v>0</v>
      </c>
      <c r="Q174" s="69">
        <f t="shared" si="37"/>
        <v>1098057.41</v>
      </c>
    </row>
    <row r="175" spans="1:17" ht="11.25">
      <c r="A175" s="2" t="s">
        <v>30</v>
      </c>
      <c r="B175" s="9" t="s">
        <v>31</v>
      </c>
      <c r="C175" s="12">
        <v>7.55</v>
      </c>
      <c r="D175" s="7">
        <f t="shared" si="38"/>
        <v>10567.400000000001</v>
      </c>
      <c r="E175" s="13">
        <v>10146.2</v>
      </c>
      <c r="F175" s="13">
        <v>421.2</v>
      </c>
      <c r="G175" s="23">
        <f t="shared" si="39"/>
        <v>2962064.46</v>
      </c>
      <c r="H175" s="25">
        <v>2914263.93</v>
      </c>
      <c r="I175" s="25">
        <v>39643.3</v>
      </c>
      <c r="J175" s="13">
        <v>8157.23</v>
      </c>
      <c r="K175" s="25">
        <v>2757368.69</v>
      </c>
      <c r="L175" s="26">
        <f t="shared" si="35"/>
        <v>2749211.46</v>
      </c>
      <c r="M175" s="7">
        <v>8157.23</v>
      </c>
      <c r="N175" s="32">
        <v>1700000</v>
      </c>
      <c r="O175" s="33">
        <f t="shared" si="36"/>
        <v>204695.77000000002</v>
      </c>
      <c r="P175" s="12">
        <v>0</v>
      </c>
      <c r="Q175" s="69">
        <f t="shared" si="37"/>
        <v>1057368.69</v>
      </c>
    </row>
    <row r="176" spans="1:17" ht="11.25">
      <c r="A176" s="2" t="s">
        <v>32</v>
      </c>
      <c r="B176" s="9" t="s">
        <v>33</v>
      </c>
      <c r="C176" s="12">
        <v>7.55</v>
      </c>
      <c r="D176" s="27">
        <f t="shared" si="38"/>
        <v>3882.3</v>
      </c>
      <c r="E176" s="14">
        <v>3882.3</v>
      </c>
      <c r="F176" s="13">
        <v>0</v>
      </c>
      <c r="G176" s="23">
        <f t="shared" si="39"/>
        <v>1117084.75</v>
      </c>
      <c r="H176" s="25">
        <v>1117084.75</v>
      </c>
      <c r="I176" s="25"/>
      <c r="J176" s="13"/>
      <c r="K176" s="25">
        <v>1055366.8</v>
      </c>
      <c r="L176" s="26">
        <f t="shared" si="35"/>
        <v>1055366.8</v>
      </c>
      <c r="M176" s="13"/>
      <c r="N176" s="32">
        <v>608168</v>
      </c>
      <c r="O176" s="33">
        <f t="shared" si="36"/>
        <v>61717.94999999995</v>
      </c>
      <c r="P176" s="12">
        <v>0</v>
      </c>
      <c r="Q176" s="69">
        <f t="shared" si="37"/>
        <v>447198.80000000005</v>
      </c>
    </row>
    <row r="177" spans="1:17" ht="11.25">
      <c r="A177" s="2" t="s">
        <v>34</v>
      </c>
      <c r="B177" s="9" t="s">
        <v>35</v>
      </c>
      <c r="C177" s="12">
        <v>7.55</v>
      </c>
      <c r="D177" s="7">
        <f t="shared" si="38"/>
        <v>4314.7</v>
      </c>
      <c r="E177" s="13">
        <v>4253.3</v>
      </c>
      <c r="F177" s="13">
        <v>61.4</v>
      </c>
      <c r="G177" s="23">
        <f t="shared" si="39"/>
        <v>1264241.9</v>
      </c>
      <c r="H177" s="25">
        <v>1225984.71</v>
      </c>
      <c r="I177" s="25">
        <v>20577.77</v>
      </c>
      <c r="J177" s="13">
        <v>17679.42</v>
      </c>
      <c r="K177" s="25">
        <v>1183569.18</v>
      </c>
      <c r="L177" s="26">
        <f t="shared" si="35"/>
        <v>1169485.05</v>
      </c>
      <c r="M177" s="7">
        <v>14084.13</v>
      </c>
      <c r="N177" s="29">
        <v>623458</v>
      </c>
      <c r="O177" s="33">
        <f t="shared" si="36"/>
        <v>80672.71999999997</v>
      </c>
      <c r="P177" s="12">
        <v>0</v>
      </c>
      <c r="Q177" s="68">
        <f t="shared" si="37"/>
        <v>560111.1799999999</v>
      </c>
    </row>
    <row r="178" spans="1:17" ht="11.25">
      <c r="A178" s="2" t="s">
        <v>36</v>
      </c>
      <c r="B178" s="9" t="s">
        <v>37</v>
      </c>
      <c r="C178" s="12">
        <v>7.55</v>
      </c>
      <c r="D178" s="7">
        <f t="shared" si="38"/>
        <v>11954.8</v>
      </c>
      <c r="E178" s="13">
        <v>11954.8</v>
      </c>
      <c r="F178" s="13">
        <v>0</v>
      </c>
      <c r="G178" s="23">
        <f t="shared" si="39"/>
        <v>3517955.27</v>
      </c>
      <c r="H178" s="25">
        <v>3463668.36</v>
      </c>
      <c r="I178" s="25">
        <v>54286.91</v>
      </c>
      <c r="J178" s="13"/>
      <c r="K178" s="25">
        <v>3292119.11</v>
      </c>
      <c r="L178" s="26">
        <f t="shared" si="35"/>
        <v>3292119.11</v>
      </c>
      <c r="M178" s="7"/>
      <c r="N178" s="32">
        <v>510000</v>
      </c>
      <c r="O178" s="33">
        <f t="shared" si="36"/>
        <v>225836.16000000015</v>
      </c>
      <c r="P178" s="12">
        <v>0</v>
      </c>
      <c r="Q178" s="69">
        <f t="shared" si="37"/>
        <v>2782119.11</v>
      </c>
    </row>
    <row r="179" spans="1:17" ht="11.25">
      <c r="A179" s="2" t="s">
        <v>38</v>
      </c>
      <c r="B179" s="9" t="s">
        <v>39</v>
      </c>
      <c r="C179" s="12">
        <v>5.28</v>
      </c>
      <c r="D179" s="7">
        <f t="shared" si="38"/>
        <v>3825.44</v>
      </c>
      <c r="E179" s="13">
        <v>2618</v>
      </c>
      <c r="F179" s="13">
        <v>1207.44</v>
      </c>
      <c r="G179" s="23">
        <f t="shared" si="39"/>
        <v>736750.34</v>
      </c>
      <c r="H179" s="25">
        <v>514641.11</v>
      </c>
      <c r="I179" s="13"/>
      <c r="J179" s="25">
        <v>222109.23</v>
      </c>
      <c r="K179" s="25">
        <v>646537.81</v>
      </c>
      <c r="L179" s="26">
        <f t="shared" si="35"/>
        <v>471907.66000000003</v>
      </c>
      <c r="M179" s="7">
        <v>174630.15</v>
      </c>
      <c r="N179" s="32">
        <v>0</v>
      </c>
      <c r="O179" s="33">
        <f t="shared" si="36"/>
        <v>90212.52999999991</v>
      </c>
      <c r="P179" s="12">
        <v>0</v>
      </c>
      <c r="Q179" s="68">
        <f t="shared" si="37"/>
        <v>646537.81</v>
      </c>
    </row>
    <row r="180" spans="1:17" ht="11.25">
      <c r="A180" s="2" t="s">
        <v>40</v>
      </c>
      <c r="B180" s="9" t="s">
        <v>41</v>
      </c>
      <c r="C180" s="12">
        <v>7.55</v>
      </c>
      <c r="D180" s="7">
        <f t="shared" si="38"/>
        <v>11417</v>
      </c>
      <c r="E180" s="13">
        <v>8753.8</v>
      </c>
      <c r="F180" s="13">
        <v>2663.2</v>
      </c>
      <c r="G180" s="23">
        <f t="shared" si="39"/>
        <v>3282435.31</v>
      </c>
      <c r="H180" s="25">
        <v>2474554.54</v>
      </c>
      <c r="I180" s="25">
        <v>56512.2</v>
      </c>
      <c r="J180" s="13">
        <v>751368.57</v>
      </c>
      <c r="K180" s="25">
        <v>3078743.42</v>
      </c>
      <c r="L180" s="26">
        <f t="shared" si="35"/>
        <v>2330320.58</v>
      </c>
      <c r="M180" s="7">
        <v>748422.84</v>
      </c>
      <c r="N180" s="32">
        <v>0</v>
      </c>
      <c r="O180" s="33">
        <f t="shared" si="36"/>
        <v>203691.89000000013</v>
      </c>
      <c r="P180" s="12">
        <v>0</v>
      </c>
      <c r="Q180" s="68">
        <f t="shared" si="37"/>
        <v>3078743.42</v>
      </c>
    </row>
    <row r="181" spans="1:17" ht="11.25">
      <c r="A181" s="2" t="s">
        <v>58</v>
      </c>
      <c r="B181" s="9" t="s">
        <v>42</v>
      </c>
      <c r="C181" s="12">
        <v>5.28</v>
      </c>
      <c r="D181" s="7">
        <f t="shared" si="38"/>
        <v>2479.8</v>
      </c>
      <c r="E181" s="13">
        <v>2479.8</v>
      </c>
      <c r="F181" s="13">
        <v>0</v>
      </c>
      <c r="G181" s="23">
        <f t="shared" si="39"/>
        <v>631660.9</v>
      </c>
      <c r="H181" s="25">
        <v>489537.03</v>
      </c>
      <c r="I181" s="25">
        <v>7117.66</v>
      </c>
      <c r="J181" s="13">
        <v>135006.21</v>
      </c>
      <c r="K181" s="25">
        <v>561178.63</v>
      </c>
      <c r="L181" s="26">
        <f t="shared" si="35"/>
        <v>429599.76</v>
      </c>
      <c r="M181" s="7">
        <v>131578.87</v>
      </c>
      <c r="N181" s="32">
        <v>0</v>
      </c>
      <c r="O181" s="33">
        <f t="shared" si="36"/>
        <v>70482.27000000002</v>
      </c>
      <c r="P181" s="12">
        <v>0</v>
      </c>
      <c r="Q181" s="68">
        <f t="shared" si="37"/>
        <v>561178.63</v>
      </c>
    </row>
    <row r="182" spans="1:17" ht="11.25">
      <c r="A182" s="2" t="s">
        <v>43</v>
      </c>
      <c r="B182" s="9" t="s">
        <v>44</v>
      </c>
      <c r="C182" s="12">
        <v>7.55</v>
      </c>
      <c r="D182" s="27">
        <f t="shared" si="38"/>
        <v>9004</v>
      </c>
      <c r="E182" s="13">
        <v>8536.3</v>
      </c>
      <c r="F182" s="13">
        <v>467.7</v>
      </c>
      <c r="G182" s="23">
        <f t="shared" si="39"/>
        <v>2543300.47</v>
      </c>
      <c r="H182" s="25">
        <v>2361252.84</v>
      </c>
      <c r="I182" s="25">
        <v>52812.72</v>
      </c>
      <c r="J182" s="13">
        <v>129234.91</v>
      </c>
      <c r="K182" s="25">
        <v>2348887.82</v>
      </c>
      <c r="L182" s="26">
        <f t="shared" si="35"/>
        <v>2157438.59</v>
      </c>
      <c r="M182" s="7">
        <v>191449.23</v>
      </c>
      <c r="N182" s="32">
        <v>0</v>
      </c>
      <c r="O182" s="33">
        <f t="shared" si="36"/>
        <v>194412.65000000037</v>
      </c>
      <c r="P182" s="12">
        <v>0</v>
      </c>
      <c r="Q182" s="68">
        <f t="shared" si="37"/>
        <v>2348887.82</v>
      </c>
    </row>
    <row r="183" spans="1:17" ht="11.25">
      <c r="A183" s="2" t="s">
        <v>45</v>
      </c>
      <c r="B183" s="22" t="s">
        <v>46</v>
      </c>
      <c r="C183" s="12">
        <v>5.28</v>
      </c>
      <c r="D183" s="12">
        <f t="shared" si="38"/>
        <v>1957.3</v>
      </c>
      <c r="E183" s="13">
        <v>1734.6</v>
      </c>
      <c r="F183" s="13">
        <v>222.7</v>
      </c>
      <c r="G183" s="23">
        <f t="shared" si="39"/>
        <v>389095.19000000006</v>
      </c>
      <c r="H183" s="25">
        <v>335320.08</v>
      </c>
      <c r="I183" s="25">
        <v>1737.14</v>
      </c>
      <c r="J183" s="13">
        <v>52037.97</v>
      </c>
      <c r="K183" s="25">
        <v>338559.25</v>
      </c>
      <c r="L183" s="26">
        <f t="shared" si="35"/>
        <v>301772.27</v>
      </c>
      <c r="M183" s="12">
        <v>36786.98</v>
      </c>
      <c r="N183" s="32">
        <v>0</v>
      </c>
      <c r="O183" s="34">
        <f t="shared" si="36"/>
        <v>50535.94000000006</v>
      </c>
      <c r="P183" s="12">
        <v>0</v>
      </c>
      <c r="Q183" s="68">
        <f t="shared" si="37"/>
        <v>338559.25</v>
      </c>
    </row>
    <row r="184" spans="1:17" ht="11.25">
      <c r="A184" s="2" t="s">
        <v>50</v>
      </c>
      <c r="B184" s="22" t="s">
        <v>51</v>
      </c>
      <c r="C184" s="12">
        <v>7.55</v>
      </c>
      <c r="D184" s="28">
        <f t="shared" si="38"/>
        <v>9527.4</v>
      </c>
      <c r="E184" s="14">
        <v>9527.4</v>
      </c>
      <c r="F184" s="13">
        <v>0</v>
      </c>
      <c r="G184" s="23">
        <f t="shared" si="39"/>
        <v>2600225.27</v>
      </c>
      <c r="H184" s="25">
        <v>2592516.77</v>
      </c>
      <c r="I184" s="25">
        <v>7708.5</v>
      </c>
      <c r="J184" s="13"/>
      <c r="K184" s="25">
        <v>2460938.32</v>
      </c>
      <c r="L184" s="26">
        <f t="shared" si="35"/>
        <v>2460938.32</v>
      </c>
      <c r="M184" s="12"/>
      <c r="N184" s="32">
        <v>1387503</v>
      </c>
      <c r="O184" s="34">
        <f t="shared" si="36"/>
        <v>139286.9500000002</v>
      </c>
      <c r="P184" s="12">
        <v>0</v>
      </c>
      <c r="Q184" s="69">
        <f t="shared" si="37"/>
        <v>1073435.3199999998</v>
      </c>
    </row>
    <row r="185" spans="1:17" ht="11.25">
      <c r="A185" s="2" t="s">
        <v>61</v>
      </c>
      <c r="B185" s="22" t="s">
        <v>62</v>
      </c>
      <c r="C185" s="12">
        <v>7.55</v>
      </c>
      <c r="D185" s="28">
        <v>7570.8</v>
      </c>
      <c r="E185" s="14">
        <v>7570.8</v>
      </c>
      <c r="F185" s="13">
        <v>0</v>
      </c>
      <c r="G185" s="23">
        <f t="shared" si="39"/>
        <v>1508963.4</v>
      </c>
      <c r="H185" s="25">
        <v>1499688.2</v>
      </c>
      <c r="I185" s="13">
        <v>9275.2</v>
      </c>
      <c r="J185" s="13">
        <v>0</v>
      </c>
      <c r="K185" s="13">
        <v>1396943.06</v>
      </c>
      <c r="L185" s="26">
        <f t="shared" si="35"/>
        <v>1396943.06</v>
      </c>
      <c r="M185" s="12"/>
      <c r="N185" s="32">
        <v>0</v>
      </c>
      <c r="O185" s="34">
        <f>G185-K185</f>
        <v>112020.33999999985</v>
      </c>
      <c r="P185" s="12">
        <v>0</v>
      </c>
      <c r="Q185" s="69">
        <f t="shared" si="37"/>
        <v>1396943.06</v>
      </c>
    </row>
    <row r="186" spans="1:17" ht="11.25">
      <c r="A186" s="2" t="s">
        <v>52</v>
      </c>
      <c r="B186" s="22" t="s">
        <v>53</v>
      </c>
      <c r="C186" s="12">
        <v>7.55</v>
      </c>
      <c r="D186" s="28">
        <f>E186+F186</f>
        <v>16057.1</v>
      </c>
      <c r="E186" s="13">
        <v>16057.1</v>
      </c>
      <c r="F186" s="13">
        <v>0</v>
      </c>
      <c r="G186" s="23">
        <f t="shared" si="39"/>
        <v>4186008.6399999997</v>
      </c>
      <c r="H186" s="25">
        <v>4155876.07</v>
      </c>
      <c r="I186" s="25">
        <v>30132.57</v>
      </c>
      <c r="J186" s="13"/>
      <c r="K186" s="25">
        <v>3927544.26</v>
      </c>
      <c r="L186" s="26">
        <f t="shared" si="35"/>
        <v>3927544.26</v>
      </c>
      <c r="M186" s="12"/>
      <c r="N186" s="32">
        <v>1750000</v>
      </c>
      <c r="O186" s="34">
        <f>G186-K186</f>
        <v>258464.3799999999</v>
      </c>
      <c r="P186" s="12">
        <v>0</v>
      </c>
      <c r="Q186" s="69">
        <f t="shared" si="37"/>
        <v>2177544.26</v>
      </c>
    </row>
    <row r="187" spans="1:17" ht="11.25">
      <c r="A187" s="2" t="s">
        <v>63</v>
      </c>
      <c r="B187" s="22" t="s">
        <v>64</v>
      </c>
      <c r="C187" s="12">
        <v>5.28</v>
      </c>
      <c r="D187" s="28">
        <v>1972.8</v>
      </c>
      <c r="E187" s="14">
        <v>1972.8</v>
      </c>
      <c r="F187" s="13">
        <v>0</v>
      </c>
      <c r="G187" s="23">
        <f t="shared" si="39"/>
        <v>382344.3</v>
      </c>
      <c r="H187" s="25">
        <v>272719.8</v>
      </c>
      <c r="I187" s="13"/>
      <c r="J187" s="13">
        <v>109624.5</v>
      </c>
      <c r="K187" s="25">
        <v>349591.79</v>
      </c>
      <c r="L187" s="26">
        <f t="shared" si="35"/>
        <v>246113.62</v>
      </c>
      <c r="M187" s="12">
        <v>103478.17</v>
      </c>
      <c r="N187" s="32">
        <v>0</v>
      </c>
      <c r="O187" s="34">
        <f>G187-K187</f>
        <v>32752.51000000001</v>
      </c>
      <c r="P187" s="12">
        <v>0</v>
      </c>
      <c r="Q187" s="68">
        <f t="shared" si="37"/>
        <v>349591.79</v>
      </c>
    </row>
    <row r="188" spans="1:17" ht="12" thickBot="1">
      <c r="A188" s="15" t="s">
        <v>54</v>
      </c>
      <c r="B188" s="35" t="s">
        <v>55</v>
      </c>
      <c r="C188" s="17">
        <v>7.55</v>
      </c>
      <c r="D188" s="36">
        <f>E188+F188</f>
        <v>3966</v>
      </c>
      <c r="E188" s="37">
        <v>3966</v>
      </c>
      <c r="F188" s="16">
        <v>0</v>
      </c>
      <c r="G188" s="38">
        <f t="shared" si="39"/>
        <v>1145558.86</v>
      </c>
      <c r="H188" s="39">
        <v>1003719.52</v>
      </c>
      <c r="I188" s="39">
        <v>49317.72</v>
      </c>
      <c r="J188" s="16">
        <v>92521.62</v>
      </c>
      <c r="K188" s="39">
        <v>1033261.02</v>
      </c>
      <c r="L188" s="26">
        <f t="shared" si="35"/>
        <v>954222.42</v>
      </c>
      <c r="M188" s="38">
        <v>79038.6</v>
      </c>
      <c r="N188" s="32">
        <v>0</v>
      </c>
      <c r="O188" s="40">
        <f>G188-K188</f>
        <v>112297.84000000008</v>
      </c>
      <c r="P188" s="41">
        <v>0</v>
      </c>
      <c r="Q188" s="68">
        <f t="shared" si="37"/>
        <v>1033261.02</v>
      </c>
    </row>
    <row r="189" spans="1:17" ht="13.5" thickBot="1">
      <c r="A189" s="42" t="s">
        <v>47</v>
      </c>
      <c r="B189" s="43"/>
      <c r="C189" s="44"/>
      <c r="D189" s="45">
        <f>SUM(D167:D188)</f>
        <v>143800.84</v>
      </c>
      <c r="E189" s="46">
        <f aca="true" t="shared" si="40" ref="E189:K189">SUM(E167:E188)</f>
        <v>137332.5</v>
      </c>
      <c r="F189" s="46">
        <f t="shared" si="40"/>
        <v>6468.339999999999</v>
      </c>
      <c r="G189" s="47">
        <f t="shared" si="40"/>
        <v>38381590.54999999</v>
      </c>
      <c r="H189" s="47">
        <f t="shared" si="40"/>
        <v>36043552.559999995</v>
      </c>
      <c r="I189" s="47">
        <f t="shared" si="40"/>
        <v>525415.75</v>
      </c>
      <c r="J189" s="47">
        <f t="shared" si="40"/>
        <v>1812622.2399999998</v>
      </c>
      <c r="K189" s="48">
        <f t="shared" si="40"/>
        <v>35786651.61</v>
      </c>
      <c r="L189" s="47">
        <f aca="true" t="shared" si="41" ref="L189:Q189">SUM(L167:L188)</f>
        <v>34026741.519999996</v>
      </c>
      <c r="M189" s="47">
        <f t="shared" si="41"/>
        <v>1759910.0899999999</v>
      </c>
      <c r="N189" s="49">
        <f t="shared" si="41"/>
        <v>10371311</v>
      </c>
      <c r="O189" s="50">
        <f t="shared" si="41"/>
        <v>2594938.9400000013</v>
      </c>
      <c r="P189" s="45">
        <f t="shared" si="41"/>
        <v>0</v>
      </c>
      <c r="Q189" s="70">
        <f t="shared" si="41"/>
        <v>25415340.609999996</v>
      </c>
    </row>
    <row r="190" spans="1:17" ht="13.5" thickBot="1">
      <c r="A190" s="53"/>
      <c r="B190" s="54"/>
      <c r="C190" s="55"/>
      <c r="D190" s="56"/>
      <c r="E190" s="57"/>
      <c r="F190" s="57"/>
      <c r="G190" s="58"/>
      <c r="H190" s="66"/>
      <c r="I190" s="61"/>
      <c r="J190" s="61"/>
      <c r="K190" s="61"/>
      <c r="L190" s="61"/>
      <c r="M190" s="61"/>
      <c r="N190" s="67"/>
      <c r="O190" s="63"/>
      <c r="P190" s="63"/>
      <c r="Q190" s="63"/>
    </row>
    <row r="191" spans="1:17" ht="15">
      <c r="A191" s="221" t="s">
        <v>66</v>
      </c>
      <c r="B191" s="222"/>
      <c r="C191" s="222"/>
      <c r="D191" s="222"/>
      <c r="E191" s="222"/>
      <c r="F191" s="222"/>
      <c r="G191" s="223"/>
      <c r="H191" s="224" t="s">
        <v>48</v>
      </c>
      <c r="I191" s="225"/>
      <c r="J191" s="225"/>
      <c r="K191" s="225"/>
      <c r="L191" s="225"/>
      <c r="M191" s="225"/>
      <c r="N191" s="225"/>
      <c r="O191" s="225"/>
      <c r="P191" s="225"/>
      <c r="Q191" s="226"/>
    </row>
    <row r="193" spans="1:18" ht="15">
      <c r="A193" s="231" t="s">
        <v>2</v>
      </c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</row>
    <row r="194" spans="1:18" ht="15.75" thickBot="1">
      <c r="A194" s="233" t="s">
        <v>123</v>
      </c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</row>
    <row r="195" spans="1:18" ht="27.75" customHeight="1">
      <c r="A195" s="235" t="s">
        <v>3</v>
      </c>
      <c r="B195" s="235" t="s">
        <v>4</v>
      </c>
      <c r="C195" s="235" t="s">
        <v>59</v>
      </c>
      <c r="D195" s="237" t="s">
        <v>5</v>
      </c>
      <c r="E195" s="239" t="s">
        <v>6</v>
      </c>
      <c r="F195" s="240"/>
      <c r="G195" s="241" t="s">
        <v>7</v>
      </c>
      <c r="H195" s="243" t="s">
        <v>124</v>
      </c>
      <c r="I195" s="244"/>
      <c r="J195" s="245"/>
      <c r="K195" s="241" t="s">
        <v>8</v>
      </c>
      <c r="L195" s="243" t="s">
        <v>124</v>
      </c>
      <c r="M195" s="245"/>
      <c r="N195" s="30"/>
      <c r="O195" s="235" t="s">
        <v>9</v>
      </c>
      <c r="P195" s="246" t="s">
        <v>10</v>
      </c>
      <c r="Q195" s="246" t="s">
        <v>125</v>
      </c>
      <c r="R195" s="121"/>
    </row>
    <row r="196" spans="1:17" ht="116.25" thickBot="1">
      <c r="A196" s="236"/>
      <c r="B196" s="236"/>
      <c r="C196" s="236"/>
      <c r="D196" s="238"/>
      <c r="E196" s="130" t="s">
        <v>11</v>
      </c>
      <c r="F196" s="5" t="s">
        <v>12</v>
      </c>
      <c r="G196" s="242"/>
      <c r="H196" s="19" t="s">
        <v>49</v>
      </c>
      <c r="I196" s="20" t="s">
        <v>65</v>
      </c>
      <c r="J196" s="6" t="s">
        <v>13</v>
      </c>
      <c r="K196" s="242"/>
      <c r="L196" s="21" t="s">
        <v>14</v>
      </c>
      <c r="M196" s="6" t="s">
        <v>57</v>
      </c>
      <c r="N196" s="31" t="s">
        <v>56</v>
      </c>
      <c r="O196" s="236"/>
      <c r="P196" s="247"/>
      <c r="Q196" s="247"/>
    </row>
    <row r="197" spans="1:17" ht="11.25">
      <c r="A197" s="8" t="s">
        <v>15</v>
      </c>
      <c r="B197" s="9" t="s">
        <v>16</v>
      </c>
      <c r="C197" s="123">
        <v>5.28</v>
      </c>
      <c r="D197" s="123">
        <f>E197+F197</f>
        <v>4333.9</v>
      </c>
      <c r="E197" s="24">
        <v>3131.8</v>
      </c>
      <c r="F197" s="11">
        <v>1202.1</v>
      </c>
      <c r="G197" s="125">
        <f>H197+J197+I197</f>
        <v>875793.1100000001</v>
      </c>
      <c r="H197" s="127">
        <v>650901.03</v>
      </c>
      <c r="I197" s="127">
        <v>8968.54</v>
      </c>
      <c r="J197" s="11">
        <v>215923.54</v>
      </c>
      <c r="K197" s="127">
        <v>787135.21</v>
      </c>
      <c r="L197" s="127">
        <f aca="true" t="shared" si="42" ref="L197:L218">K197-M197</f>
        <v>583692.86</v>
      </c>
      <c r="M197" s="125">
        <v>203442.35</v>
      </c>
      <c r="N197" s="128">
        <v>0</v>
      </c>
      <c r="O197" s="129">
        <f aca="true" t="shared" si="43" ref="O197:O214">G197-K197</f>
        <v>88657.90000000014</v>
      </c>
      <c r="P197" s="12">
        <v>0</v>
      </c>
      <c r="Q197" s="10">
        <f aca="true" t="shared" si="44" ref="Q197:Q218">K197-N197</f>
        <v>787135.21</v>
      </c>
    </row>
    <row r="198" spans="1:17" ht="11.25">
      <c r="A198" s="2" t="s">
        <v>17</v>
      </c>
      <c r="B198" s="9" t="s">
        <v>18</v>
      </c>
      <c r="C198" s="12">
        <v>7.55</v>
      </c>
      <c r="D198" s="124">
        <f aca="true" t="shared" si="45" ref="D198:D214">E198+F198</f>
        <v>2299</v>
      </c>
      <c r="E198" s="13">
        <v>2076.4</v>
      </c>
      <c r="F198" s="13">
        <v>222.6</v>
      </c>
      <c r="G198" s="125">
        <f aca="true" t="shared" si="46" ref="G198:G218">H198+J198+I198</f>
        <v>679334.11</v>
      </c>
      <c r="H198" s="25">
        <v>613557.94</v>
      </c>
      <c r="I198" s="13"/>
      <c r="J198" s="13">
        <v>65776.17</v>
      </c>
      <c r="K198" s="25">
        <v>622307.17</v>
      </c>
      <c r="L198" s="127">
        <f t="shared" si="42"/>
        <v>556723.42</v>
      </c>
      <c r="M198" s="123">
        <v>65583.75</v>
      </c>
      <c r="N198" s="128">
        <v>0</v>
      </c>
      <c r="O198" s="129">
        <f t="shared" si="43"/>
        <v>57026.939999999944</v>
      </c>
      <c r="P198" s="12">
        <v>0</v>
      </c>
      <c r="Q198" s="10">
        <f t="shared" si="44"/>
        <v>622307.17</v>
      </c>
    </row>
    <row r="199" spans="1:17" ht="11.25">
      <c r="A199" s="2" t="s">
        <v>60</v>
      </c>
      <c r="B199" s="9" t="s">
        <v>19</v>
      </c>
      <c r="C199" s="12">
        <v>7.55</v>
      </c>
      <c r="D199" s="123">
        <f t="shared" si="45"/>
        <v>3566</v>
      </c>
      <c r="E199" s="13">
        <v>3566</v>
      </c>
      <c r="F199" s="13">
        <v>0</v>
      </c>
      <c r="G199" s="125">
        <f t="shared" si="46"/>
        <v>1077936.08</v>
      </c>
      <c r="H199" s="25">
        <v>1056123.87</v>
      </c>
      <c r="I199" s="13">
        <v>21812.21</v>
      </c>
      <c r="J199" s="13"/>
      <c r="K199" s="13">
        <v>1005249.56</v>
      </c>
      <c r="L199" s="127">
        <f t="shared" si="42"/>
        <v>1005249.56</v>
      </c>
      <c r="M199" s="13"/>
      <c r="N199" s="128">
        <v>442716</v>
      </c>
      <c r="O199" s="129">
        <f t="shared" si="43"/>
        <v>72686.52000000002</v>
      </c>
      <c r="P199" s="12">
        <v>0</v>
      </c>
      <c r="Q199" s="10">
        <f t="shared" si="44"/>
        <v>562533.56</v>
      </c>
    </row>
    <row r="200" spans="1:17" ht="11.25">
      <c r="A200" s="2" t="s">
        <v>20</v>
      </c>
      <c r="B200" s="9" t="s">
        <v>21</v>
      </c>
      <c r="C200" s="12">
        <v>5.28</v>
      </c>
      <c r="D200" s="123">
        <f t="shared" si="45"/>
        <v>4437.9</v>
      </c>
      <c r="E200" s="13">
        <v>4437.9</v>
      </c>
      <c r="F200" s="13">
        <v>0</v>
      </c>
      <c r="G200" s="125">
        <f t="shared" si="46"/>
        <v>927622.0199999999</v>
      </c>
      <c r="H200" s="25">
        <v>916364.82</v>
      </c>
      <c r="I200" s="25">
        <v>11257.2</v>
      </c>
      <c r="J200" s="13"/>
      <c r="K200" s="25">
        <v>862984.76</v>
      </c>
      <c r="L200" s="127">
        <f t="shared" si="42"/>
        <v>862984.76</v>
      </c>
      <c r="M200" s="13"/>
      <c r="N200" s="128">
        <v>0</v>
      </c>
      <c r="O200" s="129">
        <f t="shared" si="43"/>
        <v>64637.25999999989</v>
      </c>
      <c r="P200" s="12">
        <v>0</v>
      </c>
      <c r="Q200" s="10">
        <f t="shared" si="44"/>
        <v>862984.76</v>
      </c>
    </row>
    <row r="201" spans="1:17" ht="11.25">
      <c r="A201" s="2" t="s">
        <v>22</v>
      </c>
      <c r="B201" s="9" t="s">
        <v>23</v>
      </c>
      <c r="C201" s="12">
        <v>7.55</v>
      </c>
      <c r="D201" s="124">
        <f t="shared" si="45"/>
        <v>15545</v>
      </c>
      <c r="E201" s="13">
        <v>15545</v>
      </c>
      <c r="F201" s="13">
        <v>0</v>
      </c>
      <c r="G201" s="125">
        <f t="shared" si="46"/>
        <v>4738658.16</v>
      </c>
      <c r="H201" s="25">
        <v>4606985.67</v>
      </c>
      <c r="I201" s="127">
        <v>110662.69</v>
      </c>
      <c r="J201" s="13">
        <v>21009.8</v>
      </c>
      <c r="K201" s="25">
        <v>4430816.3</v>
      </c>
      <c r="L201" s="127">
        <f t="shared" si="42"/>
        <v>4425437.21</v>
      </c>
      <c r="M201" s="12">
        <v>5379.09</v>
      </c>
      <c r="N201" s="128">
        <v>3349466</v>
      </c>
      <c r="O201" s="129">
        <f t="shared" si="43"/>
        <v>307841.86000000034</v>
      </c>
      <c r="P201" s="12">
        <v>0</v>
      </c>
      <c r="Q201" s="10">
        <f t="shared" si="44"/>
        <v>1081350.2999999998</v>
      </c>
    </row>
    <row r="202" spans="1:17" ht="11.25">
      <c r="A202" s="2" t="s">
        <v>24</v>
      </c>
      <c r="B202" s="9" t="s">
        <v>25</v>
      </c>
      <c r="C202" s="12">
        <v>5.28</v>
      </c>
      <c r="D202" s="123">
        <f t="shared" si="45"/>
        <v>4413.2</v>
      </c>
      <c r="E202" s="13">
        <v>4413.2</v>
      </c>
      <c r="F202" s="13">
        <v>0</v>
      </c>
      <c r="G202" s="125">
        <f t="shared" si="46"/>
        <v>921758.68</v>
      </c>
      <c r="H202" s="25">
        <v>915176.66</v>
      </c>
      <c r="I202" s="25">
        <v>6582.02</v>
      </c>
      <c r="J202" s="13"/>
      <c r="K202" s="25">
        <v>870701.42</v>
      </c>
      <c r="L202" s="127">
        <f t="shared" si="42"/>
        <v>870701.42</v>
      </c>
      <c r="M202" s="13"/>
      <c r="N202" s="128">
        <v>0</v>
      </c>
      <c r="O202" s="129">
        <f t="shared" si="43"/>
        <v>51057.26000000001</v>
      </c>
      <c r="P202" s="12">
        <v>0</v>
      </c>
      <c r="Q202" s="10">
        <f t="shared" si="44"/>
        <v>870701.42</v>
      </c>
    </row>
    <row r="203" spans="1:17" ht="11.25">
      <c r="A203" s="2" t="s">
        <v>26</v>
      </c>
      <c r="B203" s="9" t="s">
        <v>27</v>
      </c>
      <c r="C203" s="12">
        <v>7.55</v>
      </c>
      <c r="D203" s="123">
        <f t="shared" si="45"/>
        <v>6756.1</v>
      </c>
      <c r="E203" s="13">
        <v>6756.1</v>
      </c>
      <c r="F203" s="13">
        <v>0</v>
      </c>
      <c r="G203" s="125">
        <f t="shared" si="46"/>
        <v>2038214.8499999999</v>
      </c>
      <c r="H203" s="25">
        <v>2001203.45</v>
      </c>
      <c r="I203" s="25">
        <v>37011.4</v>
      </c>
      <c r="J203" s="13"/>
      <c r="K203" s="25">
        <v>1930183.75</v>
      </c>
      <c r="L203" s="127">
        <f t="shared" si="42"/>
        <v>1930183.75</v>
      </c>
      <c r="M203" s="13"/>
      <c r="N203" s="128">
        <v>0</v>
      </c>
      <c r="O203" s="129">
        <f t="shared" si="43"/>
        <v>108031.09999999986</v>
      </c>
      <c r="P203" s="12">
        <v>0</v>
      </c>
      <c r="Q203" s="10">
        <f t="shared" si="44"/>
        <v>1930183.75</v>
      </c>
    </row>
    <row r="204" spans="1:17" ht="11.25">
      <c r="A204" s="2" t="s">
        <v>28</v>
      </c>
      <c r="B204" s="9" t="s">
        <v>29</v>
      </c>
      <c r="C204" s="12">
        <v>7.55</v>
      </c>
      <c r="D204" s="123">
        <f t="shared" si="45"/>
        <v>3952.9</v>
      </c>
      <c r="E204" s="13">
        <v>3952.9</v>
      </c>
      <c r="F204" s="13">
        <v>0</v>
      </c>
      <c r="G204" s="125">
        <f t="shared" si="46"/>
        <v>1168060.9</v>
      </c>
      <c r="H204" s="25">
        <v>1168060.9</v>
      </c>
      <c r="I204" s="13"/>
      <c r="J204" s="13"/>
      <c r="K204" s="25">
        <v>1126807.27</v>
      </c>
      <c r="L204" s="127">
        <f t="shared" si="42"/>
        <v>1126807.27</v>
      </c>
      <c r="M204" s="13"/>
      <c r="N204" s="128">
        <v>0</v>
      </c>
      <c r="O204" s="129">
        <f t="shared" si="43"/>
        <v>41253.62999999989</v>
      </c>
      <c r="P204" s="12">
        <v>0</v>
      </c>
      <c r="Q204" s="10">
        <f t="shared" si="44"/>
        <v>1126807.27</v>
      </c>
    </row>
    <row r="205" spans="1:17" ht="11.25">
      <c r="A205" s="2" t="s">
        <v>30</v>
      </c>
      <c r="B205" s="9" t="s">
        <v>31</v>
      </c>
      <c r="C205" s="12">
        <v>7.55</v>
      </c>
      <c r="D205" s="123">
        <f t="shared" si="45"/>
        <v>10567.400000000001</v>
      </c>
      <c r="E205" s="13">
        <v>10146.2</v>
      </c>
      <c r="F205" s="13">
        <v>421.2</v>
      </c>
      <c r="G205" s="125">
        <f t="shared" si="46"/>
        <v>3038668.7399999998</v>
      </c>
      <c r="H205" s="25">
        <v>2990868.21</v>
      </c>
      <c r="I205" s="25">
        <v>39643.3</v>
      </c>
      <c r="J205" s="13">
        <v>8157.23</v>
      </c>
      <c r="K205" s="25">
        <v>2827885.5</v>
      </c>
      <c r="L205" s="127">
        <f t="shared" si="42"/>
        <v>2819728.27</v>
      </c>
      <c r="M205" s="123">
        <v>8157.23</v>
      </c>
      <c r="N205" s="128">
        <v>1700000</v>
      </c>
      <c r="O205" s="129">
        <f t="shared" si="43"/>
        <v>210783.23999999976</v>
      </c>
      <c r="P205" s="12">
        <v>0</v>
      </c>
      <c r="Q205" s="10">
        <f t="shared" si="44"/>
        <v>1127885.5</v>
      </c>
    </row>
    <row r="206" spans="1:17" ht="11.25">
      <c r="A206" s="2" t="s">
        <v>32</v>
      </c>
      <c r="B206" s="9" t="s">
        <v>33</v>
      </c>
      <c r="C206" s="12">
        <v>7.55</v>
      </c>
      <c r="D206" s="124">
        <f t="shared" si="45"/>
        <v>3882.3</v>
      </c>
      <c r="E206" s="14">
        <v>3882.3</v>
      </c>
      <c r="F206" s="13">
        <v>0</v>
      </c>
      <c r="G206" s="125">
        <f t="shared" si="46"/>
        <v>1146400.02</v>
      </c>
      <c r="H206" s="25">
        <v>1146400.02</v>
      </c>
      <c r="I206" s="25"/>
      <c r="J206" s="13"/>
      <c r="K206" s="25">
        <v>1082522.56</v>
      </c>
      <c r="L206" s="127">
        <f t="shared" si="42"/>
        <v>1082522.56</v>
      </c>
      <c r="M206" s="13"/>
      <c r="N206" s="128">
        <v>608168</v>
      </c>
      <c r="O206" s="129">
        <f t="shared" si="43"/>
        <v>63877.45999999996</v>
      </c>
      <c r="P206" s="12">
        <v>0</v>
      </c>
      <c r="Q206" s="10">
        <f t="shared" si="44"/>
        <v>474354.56000000006</v>
      </c>
    </row>
    <row r="207" spans="1:17" ht="11.25">
      <c r="A207" s="2" t="s">
        <v>34</v>
      </c>
      <c r="B207" s="9" t="s">
        <v>35</v>
      </c>
      <c r="C207" s="12">
        <v>7.55</v>
      </c>
      <c r="D207" s="123">
        <f t="shared" si="45"/>
        <v>4314.7</v>
      </c>
      <c r="E207" s="13">
        <v>4253.3</v>
      </c>
      <c r="F207" s="13">
        <v>61.4</v>
      </c>
      <c r="G207" s="125">
        <f t="shared" si="46"/>
        <v>1297203.92</v>
      </c>
      <c r="H207" s="25">
        <v>1258483.16</v>
      </c>
      <c r="I207" s="25">
        <v>20577.77</v>
      </c>
      <c r="J207" s="13">
        <v>18142.99</v>
      </c>
      <c r="K207" s="25">
        <v>1211932.67</v>
      </c>
      <c r="L207" s="127">
        <f t="shared" si="42"/>
        <v>1197590.3399999999</v>
      </c>
      <c r="M207" s="123">
        <v>14342.33</v>
      </c>
      <c r="N207" s="29">
        <v>623458</v>
      </c>
      <c r="O207" s="129">
        <f t="shared" si="43"/>
        <v>85271.25</v>
      </c>
      <c r="P207" s="12">
        <v>0</v>
      </c>
      <c r="Q207" s="10">
        <f t="shared" si="44"/>
        <v>588474.6699999999</v>
      </c>
    </row>
    <row r="208" spans="1:17" ht="11.25">
      <c r="A208" s="2" t="s">
        <v>36</v>
      </c>
      <c r="B208" s="9" t="s">
        <v>37</v>
      </c>
      <c r="C208" s="12">
        <v>7.55</v>
      </c>
      <c r="D208" s="123">
        <f t="shared" si="45"/>
        <v>11954.8</v>
      </c>
      <c r="E208" s="13">
        <v>11954.8</v>
      </c>
      <c r="F208" s="13">
        <v>0</v>
      </c>
      <c r="G208" s="125">
        <f t="shared" si="46"/>
        <v>3609508.5900000003</v>
      </c>
      <c r="H208" s="25">
        <v>3555221.68</v>
      </c>
      <c r="I208" s="25">
        <v>54286.91</v>
      </c>
      <c r="J208" s="13"/>
      <c r="K208" s="25">
        <v>3378383.68</v>
      </c>
      <c r="L208" s="127">
        <f t="shared" si="42"/>
        <v>3378383.68</v>
      </c>
      <c r="M208" s="123"/>
      <c r="N208" s="128">
        <v>1700000</v>
      </c>
      <c r="O208" s="129">
        <f t="shared" si="43"/>
        <v>231124.91000000015</v>
      </c>
      <c r="P208" s="12">
        <v>0</v>
      </c>
      <c r="Q208" s="10">
        <f t="shared" si="44"/>
        <v>1678383.6800000002</v>
      </c>
    </row>
    <row r="209" spans="1:17" ht="11.25">
      <c r="A209" s="2" t="s">
        <v>38</v>
      </c>
      <c r="B209" s="9" t="s">
        <v>39</v>
      </c>
      <c r="C209" s="12">
        <v>5.28</v>
      </c>
      <c r="D209" s="123">
        <f t="shared" si="45"/>
        <v>3825.44</v>
      </c>
      <c r="E209" s="13">
        <v>2618</v>
      </c>
      <c r="F209" s="13">
        <v>1207.44</v>
      </c>
      <c r="G209" s="125">
        <f t="shared" si="46"/>
        <v>754820.61</v>
      </c>
      <c r="H209" s="25">
        <v>528464.15</v>
      </c>
      <c r="I209" s="13"/>
      <c r="J209" s="25">
        <v>226356.46</v>
      </c>
      <c r="K209" s="25">
        <v>659893.41</v>
      </c>
      <c r="L209" s="127">
        <f t="shared" si="42"/>
        <v>483020.32000000007</v>
      </c>
      <c r="M209" s="123">
        <v>176873.09</v>
      </c>
      <c r="N209" s="128">
        <v>0</v>
      </c>
      <c r="O209" s="129">
        <f t="shared" si="43"/>
        <v>94927.19999999995</v>
      </c>
      <c r="P209" s="12">
        <v>0</v>
      </c>
      <c r="Q209" s="10">
        <f t="shared" si="44"/>
        <v>659893.41</v>
      </c>
    </row>
    <row r="210" spans="1:17" ht="11.25">
      <c r="A210" s="2" t="s">
        <v>40</v>
      </c>
      <c r="B210" s="9" t="s">
        <v>41</v>
      </c>
      <c r="C210" s="12">
        <v>7.55</v>
      </c>
      <c r="D210" s="123">
        <f t="shared" si="45"/>
        <v>11417</v>
      </c>
      <c r="E210" s="13">
        <v>8753.8</v>
      </c>
      <c r="F210" s="13">
        <v>2663.2</v>
      </c>
      <c r="G210" s="125">
        <f t="shared" si="46"/>
        <v>3369002.47</v>
      </c>
      <c r="H210" s="25">
        <v>2541014.54</v>
      </c>
      <c r="I210" s="25">
        <v>56512.2</v>
      </c>
      <c r="J210" s="13">
        <v>771475.73</v>
      </c>
      <c r="K210" s="25">
        <v>3142831.43</v>
      </c>
      <c r="L210" s="127">
        <f t="shared" si="42"/>
        <v>2373535.89</v>
      </c>
      <c r="M210" s="123">
        <v>769295.54</v>
      </c>
      <c r="N210" s="128">
        <v>0</v>
      </c>
      <c r="O210" s="129">
        <f t="shared" si="43"/>
        <v>226171.04000000004</v>
      </c>
      <c r="P210" s="12">
        <v>0</v>
      </c>
      <c r="Q210" s="10">
        <f t="shared" si="44"/>
        <v>3142831.43</v>
      </c>
    </row>
    <row r="211" spans="1:17" ht="11.25">
      <c r="A211" s="2" t="s">
        <v>58</v>
      </c>
      <c r="B211" s="9" t="s">
        <v>42</v>
      </c>
      <c r="C211" s="12">
        <v>5.28</v>
      </c>
      <c r="D211" s="123">
        <f t="shared" si="45"/>
        <v>2479.8</v>
      </c>
      <c r="E211" s="13">
        <v>2479.8</v>
      </c>
      <c r="F211" s="13">
        <v>0</v>
      </c>
      <c r="G211" s="125">
        <f t="shared" si="46"/>
        <v>648520.43</v>
      </c>
      <c r="H211" s="25">
        <v>502630.34</v>
      </c>
      <c r="I211" s="25">
        <v>7117.66</v>
      </c>
      <c r="J211" s="13">
        <v>138772.43</v>
      </c>
      <c r="K211" s="25">
        <v>572008.79</v>
      </c>
      <c r="L211" s="127">
        <f t="shared" si="42"/>
        <v>436665.89</v>
      </c>
      <c r="M211" s="123">
        <v>135342.9</v>
      </c>
      <c r="N211" s="128">
        <v>0</v>
      </c>
      <c r="O211" s="129">
        <f t="shared" si="43"/>
        <v>76511.64000000001</v>
      </c>
      <c r="P211" s="12">
        <v>0</v>
      </c>
      <c r="Q211" s="10">
        <f t="shared" si="44"/>
        <v>572008.79</v>
      </c>
    </row>
    <row r="212" spans="1:17" ht="11.25">
      <c r="A212" s="2" t="s">
        <v>43</v>
      </c>
      <c r="B212" s="9" t="s">
        <v>44</v>
      </c>
      <c r="C212" s="12">
        <v>7.55</v>
      </c>
      <c r="D212" s="124">
        <f t="shared" si="45"/>
        <v>9004</v>
      </c>
      <c r="E212" s="13">
        <v>8536.3</v>
      </c>
      <c r="F212" s="13">
        <v>467.7</v>
      </c>
      <c r="G212" s="125">
        <f t="shared" si="46"/>
        <v>2611846.5700000003</v>
      </c>
      <c r="H212" s="25">
        <v>2426267.81</v>
      </c>
      <c r="I212" s="25">
        <v>52812.72</v>
      </c>
      <c r="J212" s="13">
        <v>132766.04</v>
      </c>
      <c r="K212" s="25">
        <v>2415316.87</v>
      </c>
      <c r="L212" s="127">
        <f t="shared" si="42"/>
        <v>2292642.0500000003</v>
      </c>
      <c r="M212" s="123">
        <v>122674.82</v>
      </c>
      <c r="N212" s="128">
        <v>0</v>
      </c>
      <c r="O212" s="129">
        <f t="shared" si="43"/>
        <v>196529.7000000002</v>
      </c>
      <c r="P212" s="12">
        <v>0</v>
      </c>
      <c r="Q212" s="10">
        <f t="shared" si="44"/>
        <v>2415316.87</v>
      </c>
    </row>
    <row r="213" spans="1:17" ht="11.25">
      <c r="A213" s="2" t="s">
        <v>45</v>
      </c>
      <c r="B213" s="22" t="s">
        <v>46</v>
      </c>
      <c r="C213" s="12">
        <v>5.28</v>
      </c>
      <c r="D213" s="12">
        <f t="shared" si="45"/>
        <v>1957.3</v>
      </c>
      <c r="E213" s="13">
        <v>1734.6</v>
      </c>
      <c r="F213" s="13">
        <v>222.7</v>
      </c>
      <c r="G213" s="125">
        <f t="shared" si="46"/>
        <v>400026.37</v>
      </c>
      <c r="H213" s="25">
        <v>344476.66</v>
      </c>
      <c r="I213" s="25">
        <v>1737.14</v>
      </c>
      <c r="J213" s="13">
        <v>53812.57</v>
      </c>
      <c r="K213" s="25">
        <v>347825.85</v>
      </c>
      <c r="L213" s="127">
        <f t="shared" si="42"/>
        <v>310676.67</v>
      </c>
      <c r="M213" s="12">
        <v>37149.18</v>
      </c>
      <c r="N213" s="128">
        <v>0</v>
      </c>
      <c r="O213" s="34">
        <f t="shared" si="43"/>
        <v>52200.52000000002</v>
      </c>
      <c r="P213" s="12">
        <v>0</v>
      </c>
      <c r="Q213" s="10">
        <f t="shared" si="44"/>
        <v>347825.85</v>
      </c>
    </row>
    <row r="214" spans="1:17" ht="11.25">
      <c r="A214" s="2" t="s">
        <v>50</v>
      </c>
      <c r="B214" s="22" t="s">
        <v>51</v>
      </c>
      <c r="C214" s="12">
        <v>7.55</v>
      </c>
      <c r="D214" s="28">
        <f t="shared" si="45"/>
        <v>9527.4</v>
      </c>
      <c r="E214" s="14">
        <v>9527.4</v>
      </c>
      <c r="F214" s="13">
        <v>0</v>
      </c>
      <c r="G214" s="125">
        <f t="shared" si="46"/>
        <v>2673035.68</v>
      </c>
      <c r="H214" s="25">
        <v>2665327.18</v>
      </c>
      <c r="I214" s="25">
        <v>7708.5</v>
      </c>
      <c r="J214" s="13"/>
      <c r="K214" s="25">
        <v>2528093.96</v>
      </c>
      <c r="L214" s="127">
        <f t="shared" si="42"/>
        <v>2528093.96</v>
      </c>
      <c r="M214" s="12"/>
      <c r="N214" s="128">
        <v>1387503</v>
      </c>
      <c r="O214" s="34">
        <f t="shared" si="43"/>
        <v>144941.7200000002</v>
      </c>
      <c r="P214" s="12">
        <v>0</v>
      </c>
      <c r="Q214" s="10">
        <f t="shared" si="44"/>
        <v>1140590.96</v>
      </c>
    </row>
    <row r="215" spans="1:17" ht="11.25">
      <c r="A215" s="2" t="s">
        <v>61</v>
      </c>
      <c r="B215" s="22" t="s">
        <v>62</v>
      </c>
      <c r="C215" s="12">
        <v>7.55</v>
      </c>
      <c r="D215" s="28">
        <v>7570.8</v>
      </c>
      <c r="E215" s="14">
        <v>7570.8</v>
      </c>
      <c r="F215" s="13">
        <v>0</v>
      </c>
      <c r="G215" s="125">
        <f t="shared" si="46"/>
        <v>1566938.7</v>
      </c>
      <c r="H215" s="25">
        <v>1557663.5</v>
      </c>
      <c r="I215" s="13">
        <v>9275.2</v>
      </c>
      <c r="J215" s="13"/>
      <c r="K215" s="13">
        <v>1448537.4</v>
      </c>
      <c r="L215" s="127">
        <f t="shared" si="42"/>
        <v>1448537.4</v>
      </c>
      <c r="M215" s="12"/>
      <c r="N215" s="128">
        <v>0</v>
      </c>
      <c r="O215" s="34">
        <f>G215-K215</f>
        <v>118401.30000000005</v>
      </c>
      <c r="P215" s="12">
        <v>0</v>
      </c>
      <c r="Q215" s="10">
        <f t="shared" si="44"/>
        <v>1448537.4</v>
      </c>
    </row>
    <row r="216" spans="1:17" ht="11.25">
      <c r="A216" s="2" t="s">
        <v>52</v>
      </c>
      <c r="B216" s="22" t="s">
        <v>53</v>
      </c>
      <c r="C216" s="12">
        <v>7.55</v>
      </c>
      <c r="D216" s="28">
        <f>E216+F216</f>
        <v>16057.1</v>
      </c>
      <c r="E216" s="13">
        <v>16057.1</v>
      </c>
      <c r="F216" s="13">
        <v>0</v>
      </c>
      <c r="G216" s="125">
        <f t="shared" si="46"/>
        <v>4307240.49</v>
      </c>
      <c r="H216" s="25">
        <v>4277107.92</v>
      </c>
      <c r="I216" s="25">
        <v>30132.57</v>
      </c>
      <c r="J216" s="13"/>
      <c r="K216" s="25">
        <v>4034057.16</v>
      </c>
      <c r="L216" s="127">
        <f t="shared" si="42"/>
        <v>4034057.16</v>
      </c>
      <c r="M216" s="12"/>
      <c r="N216" s="128">
        <v>1750000</v>
      </c>
      <c r="O216" s="34">
        <f>G216-K216</f>
        <v>273183.3300000001</v>
      </c>
      <c r="P216" s="12">
        <v>0</v>
      </c>
      <c r="Q216" s="10">
        <f t="shared" si="44"/>
        <v>2284057.16</v>
      </c>
    </row>
    <row r="217" spans="1:17" ht="11.25">
      <c r="A217" s="2" t="s">
        <v>63</v>
      </c>
      <c r="B217" s="22" t="s">
        <v>64</v>
      </c>
      <c r="C217" s="12">
        <v>5.28</v>
      </c>
      <c r="D217" s="28">
        <v>1972.8</v>
      </c>
      <c r="E217" s="14">
        <v>1972.8</v>
      </c>
      <c r="F217" s="13">
        <v>0</v>
      </c>
      <c r="G217" s="125">
        <f t="shared" si="46"/>
        <v>396947.73</v>
      </c>
      <c r="H217" s="25">
        <v>283136.18</v>
      </c>
      <c r="I217" s="13"/>
      <c r="J217" s="13">
        <v>113811.55</v>
      </c>
      <c r="K217" s="25">
        <v>359706.82</v>
      </c>
      <c r="L217" s="127">
        <f t="shared" si="42"/>
        <v>249946.23</v>
      </c>
      <c r="M217" s="12">
        <v>109760.59</v>
      </c>
      <c r="N217" s="128">
        <v>0</v>
      </c>
      <c r="O217" s="34">
        <f>G217-K217</f>
        <v>37240.909999999974</v>
      </c>
      <c r="P217" s="12">
        <v>0</v>
      </c>
      <c r="Q217" s="10">
        <f t="shared" si="44"/>
        <v>359706.82</v>
      </c>
    </row>
    <row r="218" spans="1:17" ht="12" thickBot="1">
      <c r="A218" s="15" t="s">
        <v>54</v>
      </c>
      <c r="B218" s="35" t="s">
        <v>55</v>
      </c>
      <c r="C218" s="122">
        <v>7.55</v>
      </c>
      <c r="D218" s="36">
        <f>E218+F218</f>
        <v>3966</v>
      </c>
      <c r="E218" s="37">
        <v>3966</v>
      </c>
      <c r="F218" s="16">
        <v>0</v>
      </c>
      <c r="G218" s="132">
        <f t="shared" si="46"/>
        <v>1175938.03</v>
      </c>
      <c r="H218" s="126">
        <v>1033663.06</v>
      </c>
      <c r="I218" s="126">
        <v>49317.72</v>
      </c>
      <c r="J218" s="16">
        <v>92957.25</v>
      </c>
      <c r="K218" s="126">
        <v>1061442.59</v>
      </c>
      <c r="L218" s="127">
        <f t="shared" si="42"/>
        <v>981968.3500000001</v>
      </c>
      <c r="M218" s="132">
        <v>79474.24</v>
      </c>
      <c r="N218" s="128">
        <v>0</v>
      </c>
      <c r="O218" s="133">
        <f>G218-K218</f>
        <v>114495.43999999994</v>
      </c>
      <c r="P218" s="41">
        <v>0</v>
      </c>
      <c r="Q218" s="10">
        <f t="shared" si="44"/>
        <v>1061442.59</v>
      </c>
    </row>
    <row r="219" spans="1:17" ht="13.5" thickBot="1">
      <c r="A219" s="42" t="s">
        <v>47</v>
      </c>
      <c r="B219" s="43"/>
      <c r="C219" s="44"/>
      <c r="D219" s="45">
        <f>SUM(D197:D218)</f>
        <v>143800.84</v>
      </c>
      <c r="E219" s="46">
        <f aca="true" t="shared" si="47" ref="E219:K219">SUM(E197:E218)</f>
        <v>137332.5</v>
      </c>
      <c r="F219" s="46">
        <f t="shared" si="47"/>
        <v>6468.339999999999</v>
      </c>
      <c r="G219" s="47">
        <f t="shared" si="47"/>
        <v>39423476.26</v>
      </c>
      <c r="H219" s="47">
        <f t="shared" si="47"/>
        <v>37039098.75</v>
      </c>
      <c r="I219" s="47">
        <f t="shared" si="47"/>
        <v>525415.75</v>
      </c>
      <c r="J219" s="47">
        <f t="shared" si="47"/>
        <v>1858961.76</v>
      </c>
      <c r="K219" s="48">
        <f t="shared" si="47"/>
        <v>36706624.13</v>
      </c>
      <c r="L219" s="47">
        <f aca="true" t="shared" si="48" ref="L219:Q219">SUM(L197:L218)</f>
        <v>34979149.02</v>
      </c>
      <c r="M219" s="47">
        <f t="shared" si="48"/>
        <v>1727475.1099999999</v>
      </c>
      <c r="N219" s="49">
        <f t="shared" si="48"/>
        <v>11561311</v>
      </c>
      <c r="O219" s="50">
        <f t="shared" si="48"/>
        <v>2716852.1300000004</v>
      </c>
      <c r="P219" s="45">
        <f t="shared" si="48"/>
        <v>0</v>
      </c>
      <c r="Q219" s="142">
        <f t="shared" si="48"/>
        <v>25145313.130000003</v>
      </c>
    </row>
    <row r="220" spans="1:17" ht="13.5" thickBot="1">
      <c r="A220" s="53"/>
      <c r="B220" s="54"/>
      <c r="C220" s="55"/>
      <c r="D220" s="56"/>
      <c r="E220" s="57"/>
      <c r="F220" s="57"/>
      <c r="G220" s="58"/>
      <c r="H220" s="66"/>
      <c r="I220" s="61"/>
      <c r="J220" s="61"/>
      <c r="K220" s="61"/>
      <c r="L220" s="61"/>
      <c r="M220" s="61"/>
      <c r="N220" s="67"/>
      <c r="O220" s="63"/>
      <c r="P220" s="63"/>
      <c r="Q220" s="63"/>
    </row>
    <row r="221" spans="1:17" ht="15">
      <c r="A221" s="221" t="s">
        <v>66</v>
      </c>
      <c r="B221" s="222"/>
      <c r="C221" s="222"/>
      <c r="D221" s="222"/>
      <c r="E221" s="222"/>
      <c r="F221" s="222"/>
      <c r="G221" s="223"/>
      <c r="H221" s="224" t="s">
        <v>48</v>
      </c>
      <c r="I221" s="225"/>
      <c r="J221" s="225"/>
      <c r="K221" s="225"/>
      <c r="L221" s="225"/>
      <c r="M221" s="225"/>
      <c r="N221" s="225"/>
      <c r="O221" s="225"/>
      <c r="P221" s="225"/>
      <c r="Q221" s="226"/>
    </row>
    <row r="222" spans="1:17" ht="10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27" t="s">
        <v>0</v>
      </c>
      <c r="M222" s="227"/>
      <c r="N222" s="227"/>
      <c r="O222" s="227"/>
      <c r="P222" s="227"/>
      <c r="Q222" s="228"/>
    </row>
    <row r="223" spans="1:17" ht="10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29" t="s">
        <v>1</v>
      </c>
      <c r="P223" s="229"/>
      <c r="Q223" s="230"/>
    </row>
    <row r="224" spans="1:18" ht="15">
      <c r="A224" s="231" t="s">
        <v>2</v>
      </c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</row>
    <row r="225" spans="1:18" ht="15.75" thickBot="1">
      <c r="A225" s="233" t="s">
        <v>126</v>
      </c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</row>
    <row r="226" spans="1:18" ht="26.25" customHeight="1">
      <c r="A226" s="235" t="s">
        <v>3</v>
      </c>
      <c r="B226" s="235" t="s">
        <v>4</v>
      </c>
      <c r="C226" s="235" t="s">
        <v>59</v>
      </c>
      <c r="D226" s="237" t="s">
        <v>5</v>
      </c>
      <c r="E226" s="239" t="s">
        <v>6</v>
      </c>
      <c r="F226" s="240"/>
      <c r="G226" s="241" t="s">
        <v>7</v>
      </c>
      <c r="H226" s="243" t="s">
        <v>127</v>
      </c>
      <c r="I226" s="244"/>
      <c r="J226" s="245"/>
      <c r="K226" s="241" t="s">
        <v>8</v>
      </c>
      <c r="L226" s="243" t="s">
        <v>127</v>
      </c>
      <c r="M226" s="245"/>
      <c r="N226" s="30"/>
      <c r="O226" s="235" t="s">
        <v>9</v>
      </c>
      <c r="P226" s="246" t="s">
        <v>10</v>
      </c>
      <c r="Q226" s="246" t="s">
        <v>128</v>
      </c>
      <c r="R226" s="143"/>
    </row>
    <row r="227" spans="1:17" ht="116.25" thickBot="1">
      <c r="A227" s="236"/>
      <c r="B227" s="236"/>
      <c r="C227" s="236"/>
      <c r="D227" s="238"/>
      <c r="E227" s="154" t="s">
        <v>11</v>
      </c>
      <c r="F227" s="5" t="s">
        <v>12</v>
      </c>
      <c r="G227" s="242"/>
      <c r="H227" s="19" t="s">
        <v>49</v>
      </c>
      <c r="I227" s="20" t="s">
        <v>65</v>
      </c>
      <c r="J227" s="6" t="s">
        <v>13</v>
      </c>
      <c r="K227" s="242"/>
      <c r="L227" s="21" t="s">
        <v>14</v>
      </c>
      <c r="M227" s="6" t="s">
        <v>57</v>
      </c>
      <c r="N227" s="31" t="s">
        <v>56</v>
      </c>
      <c r="O227" s="236"/>
      <c r="P227" s="247"/>
      <c r="Q227" s="247"/>
    </row>
    <row r="228" spans="1:17" ht="11.25">
      <c r="A228" s="8" t="s">
        <v>15</v>
      </c>
      <c r="B228" s="9" t="s">
        <v>16</v>
      </c>
      <c r="C228" s="145">
        <v>5.28</v>
      </c>
      <c r="D228" s="145">
        <f>E228+F228</f>
        <v>4333.9</v>
      </c>
      <c r="E228" s="24">
        <v>3131.8</v>
      </c>
      <c r="F228" s="11">
        <v>1202.1</v>
      </c>
      <c r="G228" s="147">
        <f>H228+J228+I228</f>
        <v>897969.0900000001</v>
      </c>
      <c r="H228" s="149">
        <v>667650.23</v>
      </c>
      <c r="I228" s="149">
        <v>8968.54</v>
      </c>
      <c r="J228" s="11">
        <v>221350.32</v>
      </c>
      <c r="K228" s="12">
        <v>801951.57</v>
      </c>
      <c r="L228" s="149">
        <f>K228-M228</f>
        <v>593342.33</v>
      </c>
      <c r="M228" s="147">
        <v>208609.24</v>
      </c>
      <c r="N228" s="150">
        <v>0</v>
      </c>
      <c r="O228" s="151">
        <f>G228-K229</f>
        <v>261418.28000000003</v>
      </c>
      <c r="P228" s="12">
        <v>0</v>
      </c>
      <c r="Q228" s="10">
        <f>K228-N228</f>
        <v>801951.57</v>
      </c>
    </row>
    <row r="229" spans="1:17" ht="11.25">
      <c r="A229" s="2" t="s">
        <v>17</v>
      </c>
      <c r="B229" s="9" t="s">
        <v>18</v>
      </c>
      <c r="C229" s="12">
        <v>7.55</v>
      </c>
      <c r="D229" s="146">
        <f aca="true" t="shared" si="49" ref="D229:D245">E229+F229</f>
        <v>2299</v>
      </c>
      <c r="E229" s="13">
        <v>2076.4</v>
      </c>
      <c r="F229" s="13">
        <v>222.6</v>
      </c>
      <c r="G229" s="147">
        <f aca="true" t="shared" si="50" ref="G229:G249">H229+J229+I229</f>
        <v>807354.3800000001</v>
      </c>
      <c r="H229" s="25">
        <v>629234.89</v>
      </c>
      <c r="I229" s="13">
        <v>110662.69</v>
      </c>
      <c r="J229" s="13">
        <v>67456.8</v>
      </c>
      <c r="K229" s="149">
        <v>636550.81</v>
      </c>
      <c r="L229" s="149">
        <f aca="true" t="shared" si="51" ref="L229:L249">K229-M229</f>
        <v>570967.06</v>
      </c>
      <c r="M229" s="145">
        <v>65583.75</v>
      </c>
      <c r="N229" s="150">
        <v>0</v>
      </c>
      <c r="O229" s="167">
        <f>G229-K229</f>
        <v>170803.57000000007</v>
      </c>
      <c r="P229" s="12">
        <v>0</v>
      </c>
      <c r="Q229" s="10">
        <f aca="true" t="shared" si="52" ref="Q229:Q249">K229-N229</f>
        <v>636550.81</v>
      </c>
    </row>
    <row r="230" spans="1:17" ht="11.25">
      <c r="A230" s="2" t="s">
        <v>60</v>
      </c>
      <c r="B230" s="9" t="s">
        <v>19</v>
      </c>
      <c r="C230" s="12">
        <v>7.55</v>
      </c>
      <c r="D230" s="145">
        <f t="shared" si="49"/>
        <v>3566</v>
      </c>
      <c r="E230" s="13">
        <v>3566</v>
      </c>
      <c r="F230" s="13">
        <v>0</v>
      </c>
      <c r="G230" s="147">
        <f t="shared" si="50"/>
        <v>1105113.29</v>
      </c>
      <c r="H230" s="25">
        <v>1083301.08</v>
      </c>
      <c r="I230" s="13">
        <v>21812.21</v>
      </c>
      <c r="J230" s="13">
        <v>0</v>
      </c>
      <c r="K230" s="13">
        <v>1031705.6</v>
      </c>
      <c r="L230" s="149">
        <f t="shared" si="51"/>
        <v>1031705.6</v>
      </c>
      <c r="M230" s="13"/>
      <c r="N230" s="150">
        <v>442716</v>
      </c>
      <c r="O230" s="151">
        <f aca="true" t="shared" si="53" ref="O230:O245">G230-K230</f>
        <v>73407.69000000006</v>
      </c>
      <c r="P230" s="12">
        <v>0</v>
      </c>
      <c r="Q230" s="10">
        <f t="shared" si="52"/>
        <v>588989.6</v>
      </c>
    </row>
    <row r="231" spans="1:17" ht="11.25">
      <c r="A231" s="2" t="s">
        <v>20</v>
      </c>
      <c r="B231" s="9" t="s">
        <v>21</v>
      </c>
      <c r="C231" s="12">
        <v>5.28</v>
      </c>
      <c r="D231" s="145">
        <f t="shared" si="49"/>
        <v>4437.9</v>
      </c>
      <c r="E231" s="13">
        <v>4437.9</v>
      </c>
      <c r="F231" s="13">
        <v>0</v>
      </c>
      <c r="G231" s="147">
        <f t="shared" si="50"/>
        <v>951052.5599999999</v>
      </c>
      <c r="H231" s="25">
        <v>939795.36</v>
      </c>
      <c r="I231" s="25">
        <v>11257.2</v>
      </c>
      <c r="J231" s="13">
        <v>0</v>
      </c>
      <c r="K231" s="25">
        <v>885205.86</v>
      </c>
      <c r="L231" s="149">
        <f t="shared" si="51"/>
        <v>885205.86</v>
      </c>
      <c r="M231" s="13">
        <v>0</v>
      </c>
      <c r="N231" s="150">
        <v>0</v>
      </c>
      <c r="O231" s="151">
        <f t="shared" si="53"/>
        <v>65846.69999999995</v>
      </c>
      <c r="P231" s="12">
        <v>0</v>
      </c>
      <c r="Q231" s="10">
        <f t="shared" si="52"/>
        <v>885205.86</v>
      </c>
    </row>
    <row r="232" spans="1:17" ht="11.25">
      <c r="A232" s="2" t="s">
        <v>22</v>
      </c>
      <c r="B232" s="9" t="s">
        <v>23</v>
      </c>
      <c r="C232" s="12">
        <v>7.55</v>
      </c>
      <c r="D232" s="146">
        <f t="shared" si="49"/>
        <v>15545</v>
      </c>
      <c r="E232" s="13">
        <v>15545</v>
      </c>
      <c r="F232" s="13">
        <v>0</v>
      </c>
      <c r="G232" s="147">
        <f t="shared" si="50"/>
        <v>4746482.12</v>
      </c>
      <c r="H232" s="25">
        <v>4724752.8</v>
      </c>
      <c r="I232" s="149">
        <v>0</v>
      </c>
      <c r="J232" s="13">
        <v>21729.32</v>
      </c>
      <c r="K232" s="25">
        <v>4541439.55</v>
      </c>
      <c r="L232" s="149">
        <f t="shared" si="51"/>
        <v>4536060.46</v>
      </c>
      <c r="M232" s="12">
        <v>5379.09</v>
      </c>
      <c r="N232" s="150">
        <v>3349466</v>
      </c>
      <c r="O232" s="151">
        <f t="shared" si="53"/>
        <v>205042.5700000003</v>
      </c>
      <c r="P232" s="12">
        <v>0</v>
      </c>
      <c r="Q232" s="10">
        <f t="shared" si="52"/>
        <v>1191973.5499999998</v>
      </c>
    </row>
    <row r="233" spans="1:17" ht="11.25">
      <c r="A233" s="2" t="s">
        <v>24</v>
      </c>
      <c r="B233" s="9" t="s">
        <v>25</v>
      </c>
      <c r="C233" s="12">
        <v>5.28</v>
      </c>
      <c r="D233" s="145">
        <f t="shared" si="49"/>
        <v>4413.2</v>
      </c>
      <c r="E233" s="13">
        <v>4413.2</v>
      </c>
      <c r="F233" s="13">
        <v>0</v>
      </c>
      <c r="G233" s="147">
        <f t="shared" si="50"/>
        <v>945281.09</v>
      </c>
      <c r="H233" s="25">
        <v>938699.07</v>
      </c>
      <c r="I233" s="25">
        <v>6582.02</v>
      </c>
      <c r="J233" s="13">
        <v>0</v>
      </c>
      <c r="K233" s="25">
        <v>894124.58</v>
      </c>
      <c r="L233" s="149">
        <f t="shared" si="51"/>
        <v>894124.58</v>
      </c>
      <c r="M233" s="13">
        <v>0</v>
      </c>
      <c r="N233" s="150">
        <v>0</v>
      </c>
      <c r="O233" s="151">
        <f t="shared" si="53"/>
        <v>51156.51000000001</v>
      </c>
      <c r="P233" s="12">
        <v>0</v>
      </c>
      <c r="Q233" s="10">
        <f t="shared" si="52"/>
        <v>894124.58</v>
      </c>
    </row>
    <row r="234" spans="1:17" ht="11.25">
      <c r="A234" s="2" t="s">
        <v>26</v>
      </c>
      <c r="B234" s="9" t="s">
        <v>27</v>
      </c>
      <c r="C234" s="12">
        <v>7.55</v>
      </c>
      <c r="D234" s="145">
        <f t="shared" si="49"/>
        <v>6756.1</v>
      </c>
      <c r="E234" s="13">
        <v>6756.1</v>
      </c>
      <c r="F234" s="13">
        <v>0</v>
      </c>
      <c r="G234" s="147">
        <f t="shared" si="50"/>
        <v>2089696.3399999999</v>
      </c>
      <c r="H234" s="25">
        <v>2052684.94</v>
      </c>
      <c r="I234" s="25">
        <v>37011.4</v>
      </c>
      <c r="J234" s="13">
        <v>0</v>
      </c>
      <c r="K234" s="25">
        <v>1978619.74</v>
      </c>
      <c r="L234" s="149">
        <f t="shared" si="51"/>
        <v>1978619.74</v>
      </c>
      <c r="M234" s="13">
        <v>0</v>
      </c>
      <c r="N234" s="150">
        <v>0</v>
      </c>
      <c r="O234" s="151">
        <f t="shared" si="53"/>
        <v>111076.59999999986</v>
      </c>
      <c r="P234" s="12">
        <v>0</v>
      </c>
      <c r="Q234" s="10">
        <f t="shared" si="52"/>
        <v>1978619.74</v>
      </c>
    </row>
    <row r="235" spans="1:17" ht="11.25">
      <c r="A235" s="2" t="s">
        <v>28</v>
      </c>
      <c r="B235" s="9" t="s">
        <v>29</v>
      </c>
      <c r="C235" s="12">
        <v>7.55</v>
      </c>
      <c r="D235" s="145">
        <f t="shared" si="49"/>
        <v>3952.9</v>
      </c>
      <c r="E235" s="13">
        <v>3952.9</v>
      </c>
      <c r="F235" s="13">
        <v>0</v>
      </c>
      <c r="G235" s="147">
        <f t="shared" si="50"/>
        <v>1197905.46</v>
      </c>
      <c r="H235" s="25">
        <v>1197905.46</v>
      </c>
      <c r="I235" s="13">
        <v>0</v>
      </c>
      <c r="J235" s="13">
        <v>0</v>
      </c>
      <c r="K235" s="25">
        <v>1152880.44</v>
      </c>
      <c r="L235" s="149">
        <f t="shared" si="51"/>
        <v>1152880.44</v>
      </c>
      <c r="M235" s="13">
        <v>0</v>
      </c>
      <c r="N235" s="150">
        <v>0</v>
      </c>
      <c r="O235" s="151">
        <f t="shared" si="53"/>
        <v>45025.02000000002</v>
      </c>
      <c r="P235" s="12">
        <v>0</v>
      </c>
      <c r="Q235" s="10">
        <f t="shared" si="52"/>
        <v>1152880.44</v>
      </c>
    </row>
    <row r="236" spans="1:17" ht="11.25">
      <c r="A236" s="2" t="s">
        <v>30</v>
      </c>
      <c r="B236" s="9" t="s">
        <v>31</v>
      </c>
      <c r="C236" s="12">
        <v>7.55</v>
      </c>
      <c r="D236" s="145">
        <f t="shared" si="49"/>
        <v>10567.400000000001</v>
      </c>
      <c r="E236" s="13">
        <v>10146.2</v>
      </c>
      <c r="F236" s="13">
        <v>421.2</v>
      </c>
      <c r="G236" s="147">
        <f t="shared" si="50"/>
        <v>3115273.02</v>
      </c>
      <c r="H236" s="25">
        <v>3067472.49</v>
      </c>
      <c r="I236" s="25">
        <v>39643.3</v>
      </c>
      <c r="J236" s="13">
        <v>8157.23</v>
      </c>
      <c r="K236" s="25">
        <v>2915039.34</v>
      </c>
      <c r="L236" s="149">
        <f t="shared" si="51"/>
        <v>2906882.11</v>
      </c>
      <c r="M236" s="145">
        <v>8157.23</v>
      </c>
      <c r="N236" s="150">
        <v>1700000</v>
      </c>
      <c r="O236" s="151">
        <f t="shared" si="53"/>
        <v>200233.68000000017</v>
      </c>
      <c r="P236" s="12">
        <v>0</v>
      </c>
      <c r="Q236" s="10">
        <f t="shared" si="52"/>
        <v>1215039.3399999999</v>
      </c>
    </row>
    <row r="237" spans="1:17" ht="11.25">
      <c r="A237" s="2" t="s">
        <v>32</v>
      </c>
      <c r="B237" s="9" t="s">
        <v>33</v>
      </c>
      <c r="C237" s="12">
        <v>7.55</v>
      </c>
      <c r="D237" s="146">
        <f t="shared" si="49"/>
        <v>3882.3</v>
      </c>
      <c r="E237" s="14">
        <v>3882.3</v>
      </c>
      <c r="F237" s="13">
        <v>0</v>
      </c>
      <c r="G237" s="147">
        <f t="shared" si="50"/>
        <v>1175715.29</v>
      </c>
      <c r="H237" s="25">
        <v>1175715.29</v>
      </c>
      <c r="I237" s="25">
        <v>0</v>
      </c>
      <c r="J237" s="13">
        <v>0</v>
      </c>
      <c r="K237" s="25">
        <v>1110864.56</v>
      </c>
      <c r="L237" s="149">
        <f t="shared" si="51"/>
        <v>1110864.56</v>
      </c>
      <c r="M237" s="13">
        <v>0</v>
      </c>
      <c r="N237" s="150">
        <v>608168</v>
      </c>
      <c r="O237" s="151">
        <f t="shared" si="53"/>
        <v>64850.72999999998</v>
      </c>
      <c r="P237" s="12">
        <v>0</v>
      </c>
      <c r="Q237" s="10">
        <f t="shared" si="52"/>
        <v>502696.56000000006</v>
      </c>
    </row>
    <row r="238" spans="1:17" ht="11.25">
      <c r="A238" s="2" t="s">
        <v>34</v>
      </c>
      <c r="B238" s="9" t="s">
        <v>35</v>
      </c>
      <c r="C238" s="12">
        <v>7.55</v>
      </c>
      <c r="D238" s="145">
        <f t="shared" si="49"/>
        <v>4314.7</v>
      </c>
      <c r="E238" s="13">
        <v>4253.3</v>
      </c>
      <c r="F238" s="13">
        <v>61.4</v>
      </c>
      <c r="G238" s="147">
        <f t="shared" si="50"/>
        <v>1330165.9400000002</v>
      </c>
      <c r="H238" s="25">
        <v>1290981.61</v>
      </c>
      <c r="I238" s="25">
        <v>20577.77</v>
      </c>
      <c r="J238" s="13">
        <v>18606.56</v>
      </c>
      <c r="K238" s="25">
        <v>1247479.61</v>
      </c>
      <c r="L238" s="149">
        <f t="shared" si="51"/>
        <v>1232879.9000000001</v>
      </c>
      <c r="M238" s="25">
        <v>14599.71</v>
      </c>
      <c r="N238" s="29">
        <v>623458</v>
      </c>
      <c r="O238" s="151">
        <f t="shared" si="53"/>
        <v>82686.33000000007</v>
      </c>
      <c r="P238" s="12">
        <v>0</v>
      </c>
      <c r="Q238" s="10">
        <f t="shared" si="52"/>
        <v>624021.6100000001</v>
      </c>
    </row>
    <row r="239" spans="1:17" ht="11.25">
      <c r="A239" s="2" t="s">
        <v>36</v>
      </c>
      <c r="B239" s="9" t="s">
        <v>37</v>
      </c>
      <c r="C239" s="12">
        <v>7.55</v>
      </c>
      <c r="D239" s="145">
        <f t="shared" si="49"/>
        <v>11954.8</v>
      </c>
      <c r="E239" s="13">
        <v>11954.8</v>
      </c>
      <c r="F239" s="13">
        <v>0</v>
      </c>
      <c r="G239" s="147">
        <f t="shared" si="50"/>
        <v>3701061.91</v>
      </c>
      <c r="H239" s="25">
        <v>3646775</v>
      </c>
      <c r="I239" s="25">
        <v>54286.91</v>
      </c>
      <c r="J239" s="13">
        <v>0</v>
      </c>
      <c r="K239" s="25">
        <v>3465667.4</v>
      </c>
      <c r="L239" s="149">
        <f t="shared" si="51"/>
        <v>3465667.4</v>
      </c>
      <c r="M239" s="145"/>
      <c r="N239" s="150">
        <v>1700000</v>
      </c>
      <c r="O239" s="151">
        <f t="shared" si="53"/>
        <v>235394.51000000024</v>
      </c>
      <c r="P239" s="12">
        <v>0</v>
      </c>
      <c r="Q239" s="10">
        <f t="shared" si="52"/>
        <v>1765667.4</v>
      </c>
    </row>
    <row r="240" spans="1:17" ht="11.25">
      <c r="A240" s="2" t="s">
        <v>38</v>
      </c>
      <c r="B240" s="9" t="s">
        <v>39</v>
      </c>
      <c r="C240" s="12">
        <v>5.28</v>
      </c>
      <c r="D240" s="145">
        <f t="shared" si="49"/>
        <v>3825.44</v>
      </c>
      <c r="E240" s="13">
        <v>2618</v>
      </c>
      <c r="F240" s="13">
        <v>1207.44</v>
      </c>
      <c r="G240" s="147">
        <f t="shared" si="50"/>
        <v>772890.8799999999</v>
      </c>
      <c r="H240" s="25">
        <v>542287.19</v>
      </c>
      <c r="I240" s="13">
        <v>0</v>
      </c>
      <c r="J240" s="25">
        <v>230603.69</v>
      </c>
      <c r="K240" s="25">
        <v>672172.04</v>
      </c>
      <c r="L240" s="149">
        <f t="shared" si="51"/>
        <v>493056.01</v>
      </c>
      <c r="M240" s="145">
        <v>179116.03</v>
      </c>
      <c r="N240" s="150">
        <v>658344</v>
      </c>
      <c r="O240" s="151">
        <f t="shared" si="53"/>
        <v>100718.83999999985</v>
      </c>
      <c r="P240" s="12">
        <v>0</v>
      </c>
      <c r="Q240" s="10">
        <f t="shared" si="52"/>
        <v>13828.040000000037</v>
      </c>
    </row>
    <row r="241" spans="1:17" ht="11.25">
      <c r="A241" s="2" t="s">
        <v>40</v>
      </c>
      <c r="B241" s="9" t="s">
        <v>41</v>
      </c>
      <c r="C241" s="12">
        <v>7.55</v>
      </c>
      <c r="D241" s="145">
        <f t="shared" si="49"/>
        <v>11417</v>
      </c>
      <c r="E241" s="13">
        <v>8753.8</v>
      </c>
      <c r="F241" s="13">
        <v>2663.2</v>
      </c>
      <c r="G241" s="147">
        <f t="shared" si="50"/>
        <v>3455569.6300000004</v>
      </c>
      <c r="H241" s="25">
        <v>2607474.54</v>
      </c>
      <c r="I241" s="25">
        <v>56512.2</v>
      </c>
      <c r="J241" s="13">
        <v>791582.89</v>
      </c>
      <c r="K241" s="25">
        <v>3205740.21</v>
      </c>
      <c r="L241" s="149">
        <f t="shared" si="51"/>
        <v>2436444.67</v>
      </c>
      <c r="M241" s="25">
        <v>769295.54</v>
      </c>
      <c r="N241" s="150">
        <v>0</v>
      </c>
      <c r="O241" s="151">
        <f t="shared" si="53"/>
        <v>249829.4200000004</v>
      </c>
      <c r="P241" s="12">
        <v>0</v>
      </c>
      <c r="Q241" s="10">
        <f t="shared" si="52"/>
        <v>3205740.21</v>
      </c>
    </row>
    <row r="242" spans="1:17" ht="11.25">
      <c r="A242" s="2" t="s">
        <v>58</v>
      </c>
      <c r="B242" s="9" t="s">
        <v>42</v>
      </c>
      <c r="C242" s="12">
        <v>5.28</v>
      </c>
      <c r="D242" s="145">
        <f t="shared" si="49"/>
        <v>2479.8</v>
      </c>
      <c r="E242" s="13">
        <v>2479.8</v>
      </c>
      <c r="F242" s="13">
        <v>0</v>
      </c>
      <c r="G242" s="147">
        <f t="shared" si="50"/>
        <v>665379.9600000001</v>
      </c>
      <c r="H242" s="25">
        <v>515723.65</v>
      </c>
      <c r="I242" s="25">
        <v>7117.66</v>
      </c>
      <c r="J242" s="13">
        <v>142538.65</v>
      </c>
      <c r="K242" s="25">
        <v>583445.52</v>
      </c>
      <c r="L242" s="149">
        <f t="shared" si="51"/>
        <v>444336.4</v>
      </c>
      <c r="M242" s="25">
        <v>139109.12</v>
      </c>
      <c r="N242" s="150">
        <v>0</v>
      </c>
      <c r="O242" s="151">
        <f t="shared" si="53"/>
        <v>81934.44000000006</v>
      </c>
      <c r="P242" s="12">
        <v>0</v>
      </c>
      <c r="Q242" s="10">
        <f t="shared" si="52"/>
        <v>583445.52</v>
      </c>
    </row>
    <row r="243" spans="1:17" ht="11.25">
      <c r="A243" s="2" t="s">
        <v>43</v>
      </c>
      <c r="B243" s="9" t="s">
        <v>44</v>
      </c>
      <c r="C243" s="12">
        <v>7.55</v>
      </c>
      <c r="D243" s="146">
        <f t="shared" si="49"/>
        <v>9004</v>
      </c>
      <c r="E243" s="13">
        <v>8536.3</v>
      </c>
      <c r="F243" s="13">
        <v>467.7</v>
      </c>
      <c r="G243" s="147">
        <f t="shared" si="50"/>
        <v>2680392.67</v>
      </c>
      <c r="H243" s="25">
        <v>2491282.78</v>
      </c>
      <c r="I243" s="25">
        <v>52812.72</v>
      </c>
      <c r="J243" s="13">
        <v>136297.17</v>
      </c>
      <c r="K243" s="25">
        <v>2484063.21</v>
      </c>
      <c r="L243" s="149">
        <f t="shared" si="51"/>
        <v>2358170.7199999997</v>
      </c>
      <c r="M243" s="25">
        <v>125892.49</v>
      </c>
      <c r="N243" s="150">
        <v>0</v>
      </c>
      <c r="O243" s="151">
        <f t="shared" si="53"/>
        <v>196329.45999999996</v>
      </c>
      <c r="P243" s="12">
        <v>0</v>
      </c>
      <c r="Q243" s="10">
        <f t="shared" si="52"/>
        <v>2484063.21</v>
      </c>
    </row>
    <row r="244" spans="1:17" ht="11.25">
      <c r="A244" s="2" t="s">
        <v>45</v>
      </c>
      <c r="B244" s="22" t="s">
        <v>46</v>
      </c>
      <c r="C244" s="12">
        <v>5.28</v>
      </c>
      <c r="D244" s="12">
        <f t="shared" si="49"/>
        <v>1957.3</v>
      </c>
      <c r="E244" s="13">
        <v>1734.6</v>
      </c>
      <c r="F244" s="13">
        <v>222.7</v>
      </c>
      <c r="G244" s="147">
        <f t="shared" si="50"/>
        <v>410957.55</v>
      </c>
      <c r="H244" s="25">
        <v>353633.24</v>
      </c>
      <c r="I244" s="25">
        <v>1737.14</v>
      </c>
      <c r="J244" s="13">
        <v>55587.17</v>
      </c>
      <c r="K244" s="25">
        <v>355527.38</v>
      </c>
      <c r="L244" s="149">
        <f t="shared" si="51"/>
        <v>317598.35</v>
      </c>
      <c r="M244" s="12">
        <v>37929.03</v>
      </c>
      <c r="N244" s="150">
        <v>0</v>
      </c>
      <c r="O244" s="34">
        <f t="shared" si="53"/>
        <v>55430.169999999984</v>
      </c>
      <c r="P244" s="12">
        <v>0</v>
      </c>
      <c r="Q244" s="10">
        <f t="shared" si="52"/>
        <v>355527.38</v>
      </c>
    </row>
    <row r="245" spans="1:17" ht="11.25">
      <c r="A245" s="2" t="s">
        <v>50</v>
      </c>
      <c r="B245" s="22" t="s">
        <v>51</v>
      </c>
      <c r="C245" s="12">
        <v>7.55</v>
      </c>
      <c r="D245" s="28">
        <f t="shared" si="49"/>
        <v>9527.4</v>
      </c>
      <c r="E245" s="14">
        <v>9527.4</v>
      </c>
      <c r="F245" s="13">
        <v>0</v>
      </c>
      <c r="G245" s="147">
        <f t="shared" si="50"/>
        <v>2745846.09</v>
      </c>
      <c r="H245" s="25">
        <v>2738137.59</v>
      </c>
      <c r="I245" s="25">
        <v>7708.5</v>
      </c>
      <c r="J245" s="13">
        <v>0</v>
      </c>
      <c r="K245" s="25">
        <v>2602409.45</v>
      </c>
      <c r="L245" s="149">
        <f t="shared" si="51"/>
        <v>2602409.45</v>
      </c>
      <c r="M245" s="12"/>
      <c r="N245" s="150">
        <v>1387503</v>
      </c>
      <c r="O245" s="34">
        <f t="shared" si="53"/>
        <v>143436.63999999966</v>
      </c>
      <c r="P245" s="12">
        <v>0</v>
      </c>
      <c r="Q245" s="10">
        <f t="shared" si="52"/>
        <v>1214906.4500000002</v>
      </c>
    </row>
    <row r="246" spans="1:17" ht="11.25">
      <c r="A246" s="2" t="s">
        <v>61</v>
      </c>
      <c r="B246" s="22" t="s">
        <v>62</v>
      </c>
      <c r="C246" s="12">
        <v>7.55</v>
      </c>
      <c r="D246" s="28">
        <v>7570.8</v>
      </c>
      <c r="E246" s="14">
        <v>7570.8</v>
      </c>
      <c r="F246" s="13">
        <v>0</v>
      </c>
      <c r="G246" s="147">
        <f t="shared" si="50"/>
        <v>1624914</v>
      </c>
      <c r="H246" s="25">
        <v>1615638.8</v>
      </c>
      <c r="I246" s="25">
        <v>9275.2</v>
      </c>
      <c r="J246" s="13">
        <v>0</v>
      </c>
      <c r="K246" s="13">
        <v>1515595.2</v>
      </c>
      <c r="L246" s="149">
        <f t="shared" si="51"/>
        <v>1515595.2</v>
      </c>
      <c r="M246" s="12"/>
      <c r="N246" s="150">
        <v>0</v>
      </c>
      <c r="O246" s="34">
        <f>G246-K246</f>
        <v>109318.80000000005</v>
      </c>
      <c r="P246" s="12">
        <v>0</v>
      </c>
      <c r="Q246" s="10">
        <f t="shared" si="52"/>
        <v>1515595.2</v>
      </c>
    </row>
    <row r="247" spans="1:17" ht="11.25">
      <c r="A247" s="2" t="s">
        <v>52</v>
      </c>
      <c r="B247" s="22" t="s">
        <v>53</v>
      </c>
      <c r="C247" s="12">
        <v>7.55</v>
      </c>
      <c r="D247" s="28">
        <f>E247+F247</f>
        <v>16057.1</v>
      </c>
      <c r="E247" s="13">
        <v>16057.1</v>
      </c>
      <c r="F247" s="13">
        <v>0</v>
      </c>
      <c r="G247" s="147">
        <f t="shared" si="50"/>
        <v>4428472.34</v>
      </c>
      <c r="H247" s="25">
        <v>4398339.77</v>
      </c>
      <c r="I247" s="25">
        <v>30132.57</v>
      </c>
      <c r="J247" s="13">
        <v>0</v>
      </c>
      <c r="K247" s="25">
        <v>4158148.68</v>
      </c>
      <c r="L247" s="149">
        <f t="shared" si="51"/>
        <v>4158148.68</v>
      </c>
      <c r="M247" s="12"/>
      <c r="N247" s="150">
        <v>1750000</v>
      </c>
      <c r="O247" s="34">
        <f>G247-K247</f>
        <v>270323.6599999997</v>
      </c>
      <c r="P247" s="12">
        <v>0</v>
      </c>
      <c r="Q247" s="10">
        <f t="shared" si="52"/>
        <v>2408148.68</v>
      </c>
    </row>
    <row r="248" spans="1:17" ht="11.25">
      <c r="A248" s="2" t="s">
        <v>63</v>
      </c>
      <c r="B248" s="22" t="s">
        <v>64</v>
      </c>
      <c r="C248" s="12">
        <v>5.28</v>
      </c>
      <c r="D248" s="28">
        <v>1972.8</v>
      </c>
      <c r="E248" s="14">
        <v>1972.8</v>
      </c>
      <c r="F248" s="13">
        <v>0</v>
      </c>
      <c r="G248" s="147">
        <f t="shared" si="50"/>
        <v>411551.16000000003</v>
      </c>
      <c r="H248" s="25">
        <v>293552.56</v>
      </c>
      <c r="I248" s="13">
        <v>0</v>
      </c>
      <c r="J248" s="13">
        <v>117998.6</v>
      </c>
      <c r="K248" s="25">
        <v>359706.82</v>
      </c>
      <c r="L248" s="149">
        <f t="shared" si="51"/>
        <v>248467.29</v>
      </c>
      <c r="M248" s="12">
        <v>111239.53</v>
      </c>
      <c r="N248" s="150">
        <v>0</v>
      </c>
      <c r="O248" s="34">
        <f>G248-K248</f>
        <v>51844.340000000026</v>
      </c>
      <c r="P248" s="12">
        <v>0</v>
      </c>
      <c r="Q248" s="10">
        <f t="shared" si="52"/>
        <v>359706.82</v>
      </c>
    </row>
    <row r="249" spans="1:17" ht="12" thickBot="1">
      <c r="A249" s="15" t="s">
        <v>54</v>
      </c>
      <c r="B249" s="35" t="s">
        <v>55</v>
      </c>
      <c r="C249" s="144">
        <v>7.55</v>
      </c>
      <c r="D249" s="36">
        <f>E249+F249</f>
        <v>3966</v>
      </c>
      <c r="E249" s="37">
        <v>3966</v>
      </c>
      <c r="F249" s="16">
        <v>0</v>
      </c>
      <c r="G249" s="152">
        <f t="shared" si="50"/>
        <v>1206317.2</v>
      </c>
      <c r="H249" s="148">
        <v>1063606.6</v>
      </c>
      <c r="I249" s="148">
        <v>49317.72</v>
      </c>
      <c r="J249" s="16">
        <v>93392.88</v>
      </c>
      <c r="K249" s="148">
        <v>1091490.97</v>
      </c>
      <c r="L249" s="149">
        <f t="shared" si="51"/>
        <v>1011579.7</v>
      </c>
      <c r="M249" s="152">
        <v>79911.27</v>
      </c>
      <c r="N249" s="150">
        <v>0</v>
      </c>
      <c r="O249" s="153">
        <f>G249-K249</f>
        <v>114826.22999999998</v>
      </c>
      <c r="P249" s="41">
        <v>0</v>
      </c>
      <c r="Q249" s="10">
        <f t="shared" si="52"/>
        <v>1091490.97</v>
      </c>
    </row>
    <row r="250" spans="1:17" ht="13.5" thickBot="1">
      <c r="A250" s="42" t="s">
        <v>47</v>
      </c>
      <c r="B250" s="43"/>
      <c r="C250" s="44"/>
      <c r="D250" s="45">
        <f>SUM(D228:D249)</f>
        <v>143800.84</v>
      </c>
      <c r="E250" s="46">
        <f aca="true" t="shared" si="54" ref="E250:J250">SUM(E228:E249)</f>
        <v>137332.5</v>
      </c>
      <c r="F250" s="46">
        <f t="shared" si="54"/>
        <v>6468.339999999999</v>
      </c>
      <c r="G250" s="47">
        <f t="shared" si="54"/>
        <v>40465361.97</v>
      </c>
      <c r="H250" s="47">
        <f>SUM(H228:H249)</f>
        <v>38034644.940000005</v>
      </c>
      <c r="I250" s="47">
        <f t="shared" si="54"/>
        <v>525415.75</v>
      </c>
      <c r="J250" s="47">
        <f t="shared" si="54"/>
        <v>1905301.2799999998</v>
      </c>
      <c r="K250" s="48">
        <f>SUM(K228:K249)</f>
        <v>37689828.54</v>
      </c>
      <c r="L250" s="47">
        <f aca="true" t="shared" si="55" ref="L250:Q250">SUM(L228:L249)</f>
        <v>35945006.51</v>
      </c>
      <c r="M250" s="47">
        <f>SUM(M228:M249)</f>
        <v>1744822.03</v>
      </c>
      <c r="N250" s="49">
        <f>SUM(N228:N249)</f>
        <v>12219655</v>
      </c>
      <c r="O250" s="48">
        <f t="shared" si="55"/>
        <v>2940934.1900000004</v>
      </c>
      <c r="P250" s="45">
        <f t="shared" si="55"/>
        <v>0</v>
      </c>
      <c r="Q250" s="142">
        <f t="shared" si="55"/>
        <v>25470173.54</v>
      </c>
    </row>
    <row r="251" spans="1:17" ht="13.5" thickBot="1">
      <c r="A251" s="53"/>
      <c r="B251" s="54"/>
      <c r="C251" s="55"/>
      <c r="D251" s="56"/>
      <c r="E251" s="57"/>
      <c r="F251" s="57"/>
      <c r="G251" s="58"/>
      <c r="H251" s="66"/>
      <c r="I251" s="61"/>
      <c r="J251" s="61"/>
      <c r="K251" s="61"/>
      <c r="L251" s="61"/>
      <c r="M251" s="61"/>
      <c r="N251" s="67"/>
      <c r="O251" s="63"/>
      <c r="P251" s="63"/>
      <c r="Q251" s="61"/>
    </row>
    <row r="252" spans="1:17" ht="15">
      <c r="A252" s="221" t="s">
        <v>66</v>
      </c>
      <c r="B252" s="222"/>
      <c r="C252" s="222"/>
      <c r="D252" s="222"/>
      <c r="E252" s="222"/>
      <c r="F252" s="222"/>
      <c r="G252" s="223"/>
      <c r="H252" s="248"/>
      <c r="I252" s="249"/>
      <c r="J252" s="249"/>
      <c r="K252" s="249"/>
      <c r="L252" s="249"/>
      <c r="M252" s="249"/>
      <c r="N252" s="249"/>
      <c r="O252" s="249"/>
      <c r="P252" s="249"/>
      <c r="Q252" s="250"/>
    </row>
    <row r="254" spans="1:1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27" t="s">
        <v>0</v>
      </c>
      <c r="M254" s="227"/>
      <c r="N254" s="227"/>
      <c r="O254" s="227"/>
      <c r="P254" s="227"/>
      <c r="Q254" s="228"/>
    </row>
    <row r="255" spans="1:17" ht="10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29" t="s">
        <v>1</v>
      </c>
      <c r="P255" s="229"/>
      <c r="Q255" s="230"/>
    </row>
    <row r="256" spans="1:18" ht="15">
      <c r="A256" s="231" t="s">
        <v>2</v>
      </c>
      <c r="B256" s="23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</row>
    <row r="257" spans="1:18" ht="15.75" thickBot="1">
      <c r="A257" s="233" t="s">
        <v>129</v>
      </c>
      <c r="B257" s="234"/>
      <c r="C257" s="234"/>
      <c r="D257" s="234"/>
      <c r="E257" s="234"/>
      <c r="F257" s="234"/>
      <c r="G257" s="234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  <c r="R257" s="234"/>
    </row>
    <row r="258" spans="1:18" ht="30" customHeight="1">
      <c r="A258" s="235" t="s">
        <v>3</v>
      </c>
      <c r="B258" s="235" t="s">
        <v>4</v>
      </c>
      <c r="C258" s="235" t="s">
        <v>59</v>
      </c>
      <c r="D258" s="237" t="s">
        <v>5</v>
      </c>
      <c r="E258" s="239" t="s">
        <v>6</v>
      </c>
      <c r="F258" s="240"/>
      <c r="G258" s="241" t="s">
        <v>7</v>
      </c>
      <c r="H258" s="243" t="s">
        <v>130</v>
      </c>
      <c r="I258" s="244"/>
      <c r="J258" s="245"/>
      <c r="K258" s="241" t="s">
        <v>8</v>
      </c>
      <c r="L258" s="243" t="s">
        <v>130</v>
      </c>
      <c r="M258" s="245"/>
      <c r="N258" s="30"/>
      <c r="O258" s="235" t="s">
        <v>9</v>
      </c>
      <c r="P258" s="246" t="s">
        <v>10</v>
      </c>
      <c r="Q258" s="246" t="s">
        <v>131</v>
      </c>
      <c r="R258" s="155"/>
    </row>
    <row r="259" spans="1:17" ht="116.25" thickBot="1">
      <c r="A259" s="236"/>
      <c r="B259" s="236"/>
      <c r="C259" s="236"/>
      <c r="D259" s="238"/>
      <c r="E259" s="156" t="s">
        <v>11</v>
      </c>
      <c r="F259" s="5" t="s">
        <v>12</v>
      </c>
      <c r="G259" s="242"/>
      <c r="H259" s="19" t="s">
        <v>49</v>
      </c>
      <c r="I259" s="20" t="s">
        <v>65</v>
      </c>
      <c r="J259" s="6" t="s">
        <v>13</v>
      </c>
      <c r="K259" s="242"/>
      <c r="L259" s="21" t="s">
        <v>14</v>
      </c>
      <c r="M259" s="6" t="s">
        <v>57</v>
      </c>
      <c r="N259" s="31" t="s">
        <v>56</v>
      </c>
      <c r="O259" s="236"/>
      <c r="P259" s="247"/>
      <c r="Q259" s="247"/>
    </row>
    <row r="260" spans="1:17" ht="11.25">
      <c r="A260" s="8" t="s">
        <v>15</v>
      </c>
      <c r="B260" s="9" t="s">
        <v>16</v>
      </c>
      <c r="C260" s="160">
        <v>5.28</v>
      </c>
      <c r="D260" s="160">
        <f>E260+F260</f>
        <v>4333.9</v>
      </c>
      <c r="E260" s="24">
        <v>3131.8</v>
      </c>
      <c r="F260" s="11">
        <v>1202.1</v>
      </c>
      <c r="G260" s="162">
        <f>H260+J260+I260</f>
        <v>920145.0700000001</v>
      </c>
      <c r="H260" s="164">
        <v>684399.43</v>
      </c>
      <c r="I260" s="164">
        <v>8968.54</v>
      </c>
      <c r="J260" s="11">
        <v>226777.1</v>
      </c>
      <c r="K260" s="12">
        <v>814260.25</v>
      </c>
      <c r="L260" s="164">
        <f>K260-M260</f>
        <v>605294.61</v>
      </c>
      <c r="M260" s="162">
        <v>208965.64</v>
      </c>
      <c r="N260" s="165">
        <v>0</v>
      </c>
      <c r="O260" s="166">
        <f>G260-K261</f>
        <v>271624.66000000003</v>
      </c>
      <c r="P260" s="12">
        <v>0</v>
      </c>
      <c r="Q260" s="10">
        <f>K260-N260</f>
        <v>814260.25</v>
      </c>
    </row>
    <row r="261" spans="1:17" ht="11.25">
      <c r="A261" s="2" t="s">
        <v>17</v>
      </c>
      <c r="B261" s="9" t="s">
        <v>18</v>
      </c>
      <c r="C261" s="12">
        <v>7.55</v>
      </c>
      <c r="D261" s="161">
        <f aca="true" t="shared" si="56" ref="D261:D277">E261+F261</f>
        <v>2299</v>
      </c>
      <c r="E261" s="13">
        <v>2076.4</v>
      </c>
      <c r="F261" s="13">
        <v>222.6</v>
      </c>
      <c r="G261" s="162">
        <f aca="true" t="shared" si="57" ref="G261:G281">H261+J261+I261</f>
        <v>714049.27</v>
      </c>
      <c r="H261" s="25">
        <v>644911.84</v>
      </c>
      <c r="I261" s="13"/>
      <c r="J261" s="13">
        <v>69137.43</v>
      </c>
      <c r="K261" s="164">
        <v>648520.41</v>
      </c>
      <c r="L261" s="164">
        <f aca="true" t="shared" si="58" ref="L261:L281">K261-M261</f>
        <v>579655.24</v>
      </c>
      <c r="M261" s="160">
        <v>68865.17</v>
      </c>
      <c r="N261" s="165">
        <v>0</v>
      </c>
      <c r="O261" s="167">
        <f>G261-K261</f>
        <v>65528.859999999986</v>
      </c>
      <c r="P261" s="12">
        <v>0</v>
      </c>
      <c r="Q261" s="10">
        <f aca="true" t="shared" si="59" ref="Q261:Q281">K261-N261</f>
        <v>648520.41</v>
      </c>
    </row>
    <row r="262" spans="1:17" ht="11.25">
      <c r="A262" s="2" t="s">
        <v>60</v>
      </c>
      <c r="B262" s="9" t="s">
        <v>19</v>
      </c>
      <c r="C262" s="12">
        <v>7.55</v>
      </c>
      <c r="D262" s="160">
        <f t="shared" si="56"/>
        <v>3566</v>
      </c>
      <c r="E262" s="13">
        <v>3566</v>
      </c>
      <c r="F262" s="13">
        <v>0</v>
      </c>
      <c r="G262" s="162">
        <f t="shared" si="57"/>
        <v>1132290.5</v>
      </c>
      <c r="H262" s="25">
        <v>1110478.29</v>
      </c>
      <c r="I262" s="13">
        <v>21812.21</v>
      </c>
      <c r="J262" s="13"/>
      <c r="K262" s="13">
        <v>1055153.34</v>
      </c>
      <c r="L262" s="164">
        <f t="shared" si="58"/>
        <v>1055153.34</v>
      </c>
      <c r="M262" s="13"/>
      <c r="N262" s="165">
        <v>442716</v>
      </c>
      <c r="O262" s="166">
        <f aca="true" t="shared" si="60" ref="O262:O277">G262-K262</f>
        <v>77137.15999999992</v>
      </c>
      <c r="P262" s="12">
        <v>0</v>
      </c>
      <c r="Q262" s="10">
        <f t="shared" si="59"/>
        <v>612437.3400000001</v>
      </c>
    </row>
    <row r="263" spans="1:17" ht="11.25">
      <c r="A263" s="2" t="s">
        <v>20</v>
      </c>
      <c r="B263" s="9" t="s">
        <v>21</v>
      </c>
      <c r="C263" s="12">
        <v>5.28</v>
      </c>
      <c r="D263" s="160">
        <f t="shared" si="56"/>
        <v>4437.9</v>
      </c>
      <c r="E263" s="13">
        <v>4437.9</v>
      </c>
      <c r="F263" s="13">
        <v>0</v>
      </c>
      <c r="G263" s="162">
        <f t="shared" si="57"/>
        <v>974483.1</v>
      </c>
      <c r="H263" s="25">
        <v>963225.9</v>
      </c>
      <c r="I263" s="25">
        <v>11257.2</v>
      </c>
      <c r="J263" s="13"/>
      <c r="K263" s="25">
        <v>907816.78</v>
      </c>
      <c r="L263" s="164">
        <f t="shared" si="58"/>
        <v>907816.78</v>
      </c>
      <c r="M263" s="13"/>
      <c r="N263" s="165">
        <v>0</v>
      </c>
      <c r="O263" s="166">
        <f t="shared" si="60"/>
        <v>66666.31999999995</v>
      </c>
      <c r="P263" s="12">
        <v>0</v>
      </c>
      <c r="Q263" s="10">
        <f t="shared" si="59"/>
        <v>907816.78</v>
      </c>
    </row>
    <row r="264" spans="1:17" ht="11.25">
      <c r="A264" s="2" t="s">
        <v>22</v>
      </c>
      <c r="B264" s="9" t="s">
        <v>23</v>
      </c>
      <c r="C264" s="12">
        <v>7.55</v>
      </c>
      <c r="D264" s="161">
        <f t="shared" si="56"/>
        <v>15545</v>
      </c>
      <c r="E264" s="13">
        <v>15545</v>
      </c>
      <c r="F264" s="13">
        <v>0</v>
      </c>
      <c r="G264" s="162">
        <f t="shared" si="57"/>
        <v>4975631.46</v>
      </c>
      <c r="H264" s="25">
        <v>4842519.93</v>
      </c>
      <c r="I264" s="164">
        <v>110662.69</v>
      </c>
      <c r="J264" s="13">
        <v>22448.84</v>
      </c>
      <c r="K264" s="25">
        <v>4657137.64</v>
      </c>
      <c r="L264" s="164">
        <f t="shared" si="58"/>
        <v>4651758.55</v>
      </c>
      <c r="M264" s="12">
        <v>5379.09</v>
      </c>
      <c r="N264" s="165">
        <v>3859466</v>
      </c>
      <c r="O264" s="166">
        <f t="shared" si="60"/>
        <v>318493.8200000003</v>
      </c>
      <c r="P264" s="12">
        <v>0</v>
      </c>
      <c r="Q264" s="10">
        <f t="shared" si="59"/>
        <v>797671.6399999997</v>
      </c>
    </row>
    <row r="265" spans="1:17" ht="11.25">
      <c r="A265" s="2" t="s">
        <v>24</v>
      </c>
      <c r="B265" s="9" t="s">
        <v>25</v>
      </c>
      <c r="C265" s="12">
        <v>5.28</v>
      </c>
      <c r="D265" s="160">
        <f t="shared" si="56"/>
        <v>4413.2</v>
      </c>
      <c r="E265" s="13">
        <v>4413.2</v>
      </c>
      <c r="F265" s="13">
        <v>0</v>
      </c>
      <c r="G265" s="162">
        <f t="shared" si="57"/>
        <v>968803.5</v>
      </c>
      <c r="H265" s="25">
        <v>962221.48</v>
      </c>
      <c r="I265" s="25">
        <v>6582.02</v>
      </c>
      <c r="J265" s="13"/>
      <c r="K265" s="25">
        <v>913220.75</v>
      </c>
      <c r="L265" s="164">
        <f t="shared" si="58"/>
        <v>913220.75</v>
      </c>
      <c r="M265" s="13"/>
      <c r="N265" s="165">
        <v>0</v>
      </c>
      <c r="O265" s="166">
        <f t="shared" si="60"/>
        <v>55582.75</v>
      </c>
      <c r="P265" s="12">
        <v>0</v>
      </c>
      <c r="Q265" s="10">
        <f t="shared" si="59"/>
        <v>913220.75</v>
      </c>
    </row>
    <row r="266" spans="1:17" ht="11.25">
      <c r="A266" s="2" t="s">
        <v>26</v>
      </c>
      <c r="B266" s="9" t="s">
        <v>27</v>
      </c>
      <c r="C266" s="12">
        <v>7.55</v>
      </c>
      <c r="D266" s="160">
        <f t="shared" si="56"/>
        <v>6756.1</v>
      </c>
      <c r="E266" s="13">
        <v>6756.1</v>
      </c>
      <c r="F266" s="13">
        <v>0</v>
      </c>
      <c r="G266" s="162">
        <f t="shared" si="57"/>
        <v>2141177.83</v>
      </c>
      <c r="H266" s="25">
        <v>2104166.43</v>
      </c>
      <c r="I266" s="25">
        <v>37011.4</v>
      </c>
      <c r="J266" s="13"/>
      <c r="K266" s="25">
        <v>2033549.08</v>
      </c>
      <c r="L266" s="164">
        <f t="shared" si="58"/>
        <v>2033549.08</v>
      </c>
      <c r="M266" s="13"/>
      <c r="N266" s="165">
        <v>0</v>
      </c>
      <c r="O266" s="166">
        <f t="shared" si="60"/>
        <v>107628.75</v>
      </c>
      <c r="P266" s="12">
        <v>0</v>
      </c>
      <c r="Q266" s="10">
        <f t="shared" si="59"/>
        <v>2033549.08</v>
      </c>
    </row>
    <row r="267" spans="1:17" ht="11.25">
      <c r="A267" s="2" t="s">
        <v>28</v>
      </c>
      <c r="B267" s="9" t="s">
        <v>29</v>
      </c>
      <c r="C267" s="12">
        <v>7.55</v>
      </c>
      <c r="D267" s="160">
        <f t="shared" si="56"/>
        <v>3952.9</v>
      </c>
      <c r="E267" s="13">
        <v>3952.9</v>
      </c>
      <c r="F267" s="13">
        <v>0</v>
      </c>
      <c r="G267" s="162">
        <f t="shared" si="57"/>
        <v>1227750.02</v>
      </c>
      <c r="H267" s="25">
        <v>1227750.02</v>
      </c>
      <c r="I267" s="13"/>
      <c r="J267" s="13"/>
      <c r="K267" s="25">
        <v>1183480.23</v>
      </c>
      <c r="L267" s="164">
        <f t="shared" si="58"/>
        <v>1183480.23</v>
      </c>
      <c r="M267" s="13"/>
      <c r="N267" s="165">
        <v>0</v>
      </c>
      <c r="O267" s="166">
        <f t="shared" si="60"/>
        <v>44269.79000000004</v>
      </c>
      <c r="P267" s="12">
        <v>0</v>
      </c>
      <c r="Q267" s="10">
        <f t="shared" si="59"/>
        <v>1183480.23</v>
      </c>
    </row>
    <row r="268" spans="1:17" ht="11.25">
      <c r="A268" s="2" t="s">
        <v>30</v>
      </c>
      <c r="B268" s="9" t="s">
        <v>31</v>
      </c>
      <c r="C268" s="12">
        <v>7.55</v>
      </c>
      <c r="D268" s="160">
        <f t="shared" si="56"/>
        <v>10567.400000000001</v>
      </c>
      <c r="E268" s="13">
        <v>10146.2</v>
      </c>
      <c r="F268" s="13">
        <v>421.2</v>
      </c>
      <c r="G268" s="162">
        <f t="shared" si="57"/>
        <v>3191877.3</v>
      </c>
      <c r="H268" s="25">
        <v>3144076.77</v>
      </c>
      <c r="I268" s="25">
        <v>39643.3</v>
      </c>
      <c r="J268" s="13">
        <v>8157.23</v>
      </c>
      <c r="K268" s="25">
        <v>2989525.24</v>
      </c>
      <c r="L268" s="164">
        <f t="shared" si="58"/>
        <v>2981368.0100000002</v>
      </c>
      <c r="M268" s="160">
        <v>8157.23</v>
      </c>
      <c r="N268" s="165">
        <v>1700000</v>
      </c>
      <c r="O268" s="166">
        <f t="shared" si="60"/>
        <v>202352.0599999996</v>
      </c>
      <c r="P268" s="12">
        <v>0</v>
      </c>
      <c r="Q268" s="10">
        <f t="shared" si="59"/>
        <v>1289525.2400000002</v>
      </c>
    </row>
    <row r="269" spans="1:17" ht="11.25">
      <c r="A269" s="2" t="s">
        <v>32</v>
      </c>
      <c r="B269" s="9" t="s">
        <v>33</v>
      </c>
      <c r="C269" s="12">
        <v>7.55</v>
      </c>
      <c r="D269" s="161">
        <f t="shared" si="56"/>
        <v>3882.3</v>
      </c>
      <c r="E269" s="14">
        <v>3882.3</v>
      </c>
      <c r="F269" s="13">
        <v>0</v>
      </c>
      <c r="G269" s="162">
        <f t="shared" si="57"/>
        <v>1205030.56</v>
      </c>
      <c r="H269" s="25">
        <v>1205030.56</v>
      </c>
      <c r="I269" s="25"/>
      <c r="J269" s="13"/>
      <c r="K269" s="25">
        <v>1137098.58</v>
      </c>
      <c r="L269" s="164">
        <f t="shared" si="58"/>
        <v>1137098.58</v>
      </c>
      <c r="M269" s="13"/>
      <c r="N269" s="165">
        <v>608168</v>
      </c>
      <c r="O269" s="166">
        <f t="shared" si="60"/>
        <v>67931.97999999998</v>
      </c>
      <c r="P269" s="12">
        <v>0</v>
      </c>
      <c r="Q269" s="10">
        <f t="shared" si="59"/>
        <v>528930.5800000001</v>
      </c>
    </row>
    <row r="270" spans="1:17" ht="11.25">
      <c r="A270" s="2" t="s">
        <v>34</v>
      </c>
      <c r="B270" s="9" t="s">
        <v>35</v>
      </c>
      <c r="C270" s="12">
        <v>7.55</v>
      </c>
      <c r="D270" s="160">
        <f t="shared" si="56"/>
        <v>4314.7</v>
      </c>
      <c r="E270" s="13">
        <v>4253.3</v>
      </c>
      <c r="F270" s="13">
        <v>61.4</v>
      </c>
      <c r="G270" s="162">
        <f t="shared" si="57"/>
        <v>1363127.96</v>
      </c>
      <c r="H270" s="25">
        <v>1323480.06</v>
      </c>
      <c r="I270" s="25">
        <v>20577.77</v>
      </c>
      <c r="J270" s="13">
        <v>19070.13</v>
      </c>
      <c r="K270" s="25">
        <v>1274358.75</v>
      </c>
      <c r="L270" s="164">
        <f t="shared" si="58"/>
        <v>1259501.66</v>
      </c>
      <c r="M270" s="25">
        <v>14857.09</v>
      </c>
      <c r="N270" s="29">
        <v>623458</v>
      </c>
      <c r="O270" s="166">
        <f t="shared" si="60"/>
        <v>88769.20999999996</v>
      </c>
      <c r="P270" s="12">
        <v>0</v>
      </c>
      <c r="Q270" s="10">
        <f t="shared" si="59"/>
        <v>650900.75</v>
      </c>
    </row>
    <row r="271" spans="1:17" ht="11.25">
      <c r="A271" s="2" t="s">
        <v>36</v>
      </c>
      <c r="B271" s="9" t="s">
        <v>37</v>
      </c>
      <c r="C271" s="12">
        <v>7.55</v>
      </c>
      <c r="D271" s="160">
        <f t="shared" si="56"/>
        <v>11954.8</v>
      </c>
      <c r="E271" s="13">
        <v>11954.8</v>
      </c>
      <c r="F271" s="13">
        <v>0</v>
      </c>
      <c r="G271" s="162">
        <f t="shared" si="57"/>
        <v>3792615.23</v>
      </c>
      <c r="H271" s="25">
        <v>3738328.32</v>
      </c>
      <c r="I271" s="25">
        <v>54286.91</v>
      </c>
      <c r="J271" s="13"/>
      <c r="K271" s="25">
        <v>3554707.15</v>
      </c>
      <c r="L271" s="164">
        <f t="shared" si="58"/>
        <v>3554707.15</v>
      </c>
      <c r="M271" s="160"/>
      <c r="N271" s="165">
        <v>1700000</v>
      </c>
      <c r="O271" s="166">
        <f t="shared" si="60"/>
        <v>237908.08000000007</v>
      </c>
      <c r="P271" s="12">
        <v>0</v>
      </c>
      <c r="Q271" s="10">
        <f t="shared" si="59"/>
        <v>1854707.15</v>
      </c>
    </row>
    <row r="272" spans="1:17" ht="11.25">
      <c r="A272" s="2" t="s">
        <v>38</v>
      </c>
      <c r="B272" s="9" t="s">
        <v>39</v>
      </c>
      <c r="C272" s="12">
        <v>5.28</v>
      </c>
      <c r="D272" s="160">
        <f t="shared" si="56"/>
        <v>3825.44</v>
      </c>
      <c r="E272" s="13">
        <v>2618</v>
      </c>
      <c r="F272" s="13">
        <v>1207.44</v>
      </c>
      <c r="G272" s="162">
        <f t="shared" si="57"/>
        <v>790961.15</v>
      </c>
      <c r="H272" s="25">
        <v>556110.23</v>
      </c>
      <c r="I272" s="13"/>
      <c r="J272" s="25">
        <v>234850.92</v>
      </c>
      <c r="K272" s="25">
        <v>684054.84</v>
      </c>
      <c r="L272" s="164">
        <f t="shared" si="58"/>
        <v>496683.97</v>
      </c>
      <c r="M272" s="160">
        <v>187370.87</v>
      </c>
      <c r="N272" s="165">
        <v>658344</v>
      </c>
      <c r="O272" s="166">
        <f t="shared" si="60"/>
        <v>106906.31000000006</v>
      </c>
      <c r="P272" s="12">
        <v>0</v>
      </c>
      <c r="Q272" s="10">
        <f t="shared" si="59"/>
        <v>25710.839999999967</v>
      </c>
    </row>
    <row r="273" spans="1:17" ht="11.25">
      <c r="A273" s="2" t="s">
        <v>40</v>
      </c>
      <c r="B273" s="9" t="s">
        <v>41</v>
      </c>
      <c r="C273" s="12">
        <v>7.55</v>
      </c>
      <c r="D273" s="160">
        <f t="shared" si="56"/>
        <v>11417</v>
      </c>
      <c r="E273" s="13">
        <v>8753.8</v>
      </c>
      <c r="F273" s="13">
        <v>2663.2</v>
      </c>
      <c r="G273" s="162">
        <f t="shared" si="57"/>
        <v>3542136.79</v>
      </c>
      <c r="H273" s="25">
        <v>2673934.54</v>
      </c>
      <c r="I273" s="25">
        <v>56512.2</v>
      </c>
      <c r="J273" s="13">
        <v>811690.05</v>
      </c>
      <c r="K273" s="25">
        <v>3269074.98</v>
      </c>
      <c r="L273" s="164">
        <f t="shared" si="58"/>
        <v>2458034.04</v>
      </c>
      <c r="M273" s="25">
        <v>811040.94</v>
      </c>
      <c r="N273" s="165">
        <v>0</v>
      </c>
      <c r="O273" s="166">
        <f t="shared" si="60"/>
        <v>273061.81000000006</v>
      </c>
      <c r="P273" s="12">
        <v>0</v>
      </c>
      <c r="Q273" s="10">
        <f t="shared" si="59"/>
        <v>3269074.98</v>
      </c>
    </row>
    <row r="274" spans="1:17" ht="11.25">
      <c r="A274" s="2" t="s">
        <v>58</v>
      </c>
      <c r="B274" s="9" t="s">
        <v>42</v>
      </c>
      <c r="C274" s="12">
        <v>5.28</v>
      </c>
      <c r="D274" s="160">
        <f t="shared" si="56"/>
        <v>2479.8</v>
      </c>
      <c r="E274" s="13">
        <v>2479.8</v>
      </c>
      <c r="F274" s="13">
        <v>0</v>
      </c>
      <c r="G274" s="162">
        <f t="shared" si="57"/>
        <v>684611.79</v>
      </c>
      <c r="H274" s="25">
        <v>528816.96</v>
      </c>
      <c r="I274" s="25">
        <v>7117.66</v>
      </c>
      <c r="J274" s="13">
        <v>148677.17</v>
      </c>
      <c r="K274" s="25">
        <v>592824.55</v>
      </c>
      <c r="L274" s="164">
        <f t="shared" si="58"/>
        <v>449949.2100000001</v>
      </c>
      <c r="M274" s="25">
        <v>142875.34</v>
      </c>
      <c r="N274" s="165">
        <v>0</v>
      </c>
      <c r="O274" s="166">
        <f t="shared" si="60"/>
        <v>91787.23999999999</v>
      </c>
      <c r="P274" s="12">
        <v>0</v>
      </c>
      <c r="Q274" s="10">
        <f t="shared" si="59"/>
        <v>592824.55</v>
      </c>
    </row>
    <row r="275" spans="1:17" ht="11.25">
      <c r="A275" s="2" t="s">
        <v>43</v>
      </c>
      <c r="B275" s="9" t="s">
        <v>44</v>
      </c>
      <c r="C275" s="12">
        <v>7.55</v>
      </c>
      <c r="D275" s="161">
        <f t="shared" si="56"/>
        <v>9004</v>
      </c>
      <c r="E275" s="13">
        <v>8536.3</v>
      </c>
      <c r="F275" s="13">
        <v>467.7</v>
      </c>
      <c r="G275" s="162">
        <f t="shared" si="57"/>
        <v>2748938.77</v>
      </c>
      <c r="H275" s="25">
        <v>2556297.75</v>
      </c>
      <c r="I275" s="25">
        <v>52812.72</v>
      </c>
      <c r="J275" s="13">
        <v>139828.3</v>
      </c>
      <c r="K275" s="25">
        <v>2544954.8</v>
      </c>
      <c r="L275" s="164">
        <f t="shared" si="58"/>
        <v>2415844.6399999997</v>
      </c>
      <c r="M275" s="25">
        <v>129110.16</v>
      </c>
      <c r="N275" s="165">
        <v>0</v>
      </c>
      <c r="O275" s="166">
        <f t="shared" si="60"/>
        <v>203983.9700000002</v>
      </c>
      <c r="P275" s="12">
        <v>0</v>
      </c>
      <c r="Q275" s="10">
        <f t="shared" si="59"/>
        <v>2544954.8</v>
      </c>
    </row>
    <row r="276" spans="1:17" ht="11.25">
      <c r="A276" s="2" t="s">
        <v>45</v>
      </c>
      <c r="B276" s="22" t="s">
        <v>46</v>
      </c>
      <c r="C276" s="12">
        <v>5.28</v>
      </c>
      <c r="D276" s="12">
        <f t="shared" si="56"/>
        <v>1957.3</v>
      </c>
      <c r="E276" s="13">
        <v>1734.6</v>
      </c>
      <c r="F276" s="13">
        <v>222.7</v>
      </c>
      <c r="G276" s="162">
        <f t="shared" si="57"/>
        <v>421888.73000000004</v>
      </c>
      <c r="H276" s="25">
        <v>362789.82</v>
      </c>
      <c r="I276" s="25">
        <v>1737.14</v>
      </c>
      <c r="J276" s="13">
        <v>57361.77</v>
      </c>
      <c r="K276" s="25">
        <v>363179.23</v>
      </c>
      <c r="L276" s="164">
        <f t="shared" si="58"/>
        <v>325250.19999999995</v>
      </c>
      <c r="M276" s="12">
        <v>37929.03</v>
      </c>
      <c r="N276" s="165">
        <v>0</v>
      </c>
      <c r="O276" s="34">
        <f t="shared" si="60"/>
        <v>58709.50000000006</v>
      </c>
      <c r="P276" s="12">
        <v>0</v>
      </c>
      <c r="Q276" s="10">
        <f t="shared" si="59"/>
        <v>363179.23</v>
      </c>
    </row>
    <row r="277" spans="1:17" ht="11.25">
      <c r="A277" s="2" t="s">
        <v>50</v>
      </c>
      <c r="B277" s="22" t="s">
        <v>51</v>
      </c>
      <c r="C277" s="12">
        <v>7.55</v>
      </c>
      <c r="D277" s="28">
        <f t="shared" si="56"/>
        <v>9527.4</v>
      </c>
      <c r="E277" s="14">
        <v>9527.4</v>
      </c>
      <c r="F277" s="13">
        <v>0</v>
      </c>
      <c r="G277" s="162">
        <f t="shared" si="57"/>
        <v>2818656.5</v>
      </c>
      <c r="H277" s="25">
        <v>2810948</v>
      </c>
      <c r="I277" s="25">
        <v>7708.5</v>
      </c>
      <c r="J277" s="13"/>
      <c r="K277" s="25">
        <v>2669715.29</v>
      </c>
      <c r="L277" s="164">
        <f t="shared" si="58"/>
        <v>2669715.29</v>
      </c>
      <c r="M277" s="12"/>
      <c r="N277" s="165">
        <v>1387503</v>
      </c>
      <c r="O277" s="34">
        <f t="shared" si="60"/>
        <v>148941.20999999996</v>
      </c>
      <c r="P277" s="12">
        <v>0</v>
      </c>
      <c r="Q277" s="10">
        <f t="shared" si="59"/>
        <v>1282212.29</v>
      </c>
    </row>
    <row r="278" spans="1:17" ht="11.25">
      <c r="A278" s="2" t="s">
        <v>61</v>
      </c>
      <c r="B278" s="22" t="s">
        <v>62</v>
      </c>
      <c r="C278" s="12">
        <v>7.55</v>
      </c>
      <c r="D278" s="28">
        <v>7570.8</v>
      </c>
      <c r="E278" s="14">
        <v>7570.8</v>
      </c>
      <c r="F278" s="13">
        <v>0</v>
      </c>
      <c r="G278" s="162">
        <f t="shared" si="57"/>
        <v>1682889.3</v>
      </c>
      <c r="H278" s="25">
        <v>1673614.1</v>
      </c>
      <c r="I278" s="25">
        <v>9275.2</v>
      </c>
      <c r="J278" s="13"/>
      <c r="K278" s="13">
        <v>1563235.3</v>
      </c>
      <c r="L278" s="164">
        <f t="shared" si="58"/>
        <v>1563235.3</v>
      </c>
      <c r="M278" s="12"/>
      <c r="N278" s="165">
        <v>0</v>
      </c>
      <c r="O278" s="34">
        <f>G278-K278</f>
        <v>119654</v>
      </c>
      <c r="P278" s="12">
        <v>0</v>
      </c>
      <c r="Q278" s="10">
        <f t="shared" si="59"/>
        <v>1563235.3</v>
      </c>
    </row>
    <row r="279" spans="1:17" ht="11.25">
      <c r="A279" s="2" t="s">
        <v>52</v>
      </c>
      <c r="B279" s="22" t="s">
        <v>53</v>
      </c>
      <c r="C279" s="12">
        <v>7.55</v>
      </c>
      <c r="D279" s="28">
        <f>E279+F279</f>
        <v>16057.1</v>
      </c>
      <c r="E279" s="13">
        <v>16057.1</v>
      </c>
      <c r="F279" s="13">
        <v>0</v>
      </c>
      <c r="G279" s="162">
        <f t="shared" si="57"/>
        <v>4549704.19</v>
      </c>
      <c r="H279" s="25">
        <v>4519571.62</v>
      </c>
      <c r="I279" s="25">
        <v>30132.57</v>
      </c>
      <c r="J279" s="13"/>
      <c r="K279" s="25">
        <v>4265388.98</v>
      </c>
      <c r="L279" s="164">
        <f t="shared" si="58"/>
        <v>4265388.98</v>
      </c>
      <c r="M279" s="12"/>
      <c r="N279" s="165">
        <v>2275000</v>
      </c>
      <c r="O279" s="34">
        <f>G279-K279</f>
        <v>284315.20999999996</v>
      </c>
      <c r="P279" s="12">
        <v>0</v>
      </c>
      <c r="Q279" s="10">
        <f t="shared" si="59"/>
        <v>1990388.9800000004</v>
      </c>
    </row>
    <row r="280" spans="1:17" ht="11.25">
      <c r="A280" s="2" t="s">
        <v>63</v>
      </c>
      <c r="B280" s="22" t="s">
        <v>64</v>
      </c>
      <c r="C280" s="12">
        <v>5.28</v>
      </c>
      <c r="D280" s="28">
        <v>1972.8</v>
      </c>
      <c r="E280" s="14">
        <v>1972.8</v>
      </c>
      <c r="F280" s="13">
        <v>0</v>
      </c>
      <c r="G280" s="162">
        <f t="shared" si="57"/>
        <v>426154.58999999997</v>
      </c>
      <c r="H280" s="25">
        <v>303968.94</v>
      </c>
      <c r="I280" s="13"/>
      <c r="J280" s="13">
        <v>122185.65</v>
      </c>
      <c r="K280" s="25">
        <v>380347.85</v>
      </c>
      <c r="L280" s="164">
        <f t="shared" si="58"/>
        <v>265752.89999999997</v>
      </c>
      <c r="M280" s="12">
        <v>114594.95</v>
      </c>
      <c r="N280" s="165">
        <v>0</v>
      </c>
      <c r="O280" s="34">
        <f>G280-K280</f>
        <v>45806.73999999999</v>
      </c>
      <c r="P280" s="12">
        <v>0</v>
      </c>
      <c r="Q280" s="10">
        <f t="shared" si="59"/>
        <v>380347.85</v>
      </c>
    </row>
    <row r="281" spans="1:17" ht="12" thickBot="1">
      <c r="A281" s="15" t="s">
        <v>54</v>
      </c>
      <c r="B281" s="35" t="s">
        <v>55</v>
      </c>
      <c r="C281" s="159">
        <v>7.55</v>
      </c>
      <c r="D281" s="36">
        <f>E281+F281</f>
        <v>3966</v>
      </c>
      <c r="E281" s="37">
        <v>3966</v>
      </c>
      <c r="F281" s="16">
        <v>0</v>
      </c>
      <c r="G281" s="157">
        <f t="shared" si="57"/>
        <v>1236696.3699999999</v>
      </c>
      <c r="H281" s="163">
        <v>1093550.14</v>
      </c>
      <c r="I281" s="163">
        <v>49317.72</v>
      </c>
      <c r="J281" s="16">
        <v>93828.51</v>
      </c>
      <c r="K281" s="163">
        <v>1117909.78</v>
      </c>
      <c r="L281" s="164">
        <f t="shared" si="58"/>
        <v>1037562.88</v>
      </c>
      <c r="M281" s="157">
        <v>80346.9</v>
      </c>
      <c r="N281" s="165">
        <v>0</v>
      </c>
      <c r="O281" s="158">
        <f>G281-K281</f>
        <v>118786.58999999985</v>
      </c>
      <c r="P281" s="41">
        <v>0</v>
      </c>
      <c r="Q281" s="10">
        <f t="shared" si="59"/>
        <v>1117909.78</v>
      </c>
    </row>
    <row r="282" spans="1:17" ht="13.5" thickBot="1">
      <c r="A282" s="42" t="s">
        <v>47</v>
      </c>
      <c r="B282" s="43"/>
      <c r="C282" s="44"/>
      <c r="D282" s="45">
        <f>SUM(D260:D281)</f>
        <v>143800.84</v>
      </c>
      <c r="E282" s="46">
        <f>SUM(E260:E281)</f>
        <v>137332.5</v>
      </c>
      <c r="F282" s="46">
        <f>SUM(F260:F281)</f>
        <v>6468.339999999999</v>
      </c>
      <c r="G282" s="47">
        <f>SUM(G260:G281)</f>
        <v>41509619.98</v>
      </c>
      <c r="H282" s="47">
        <f aca="true" t="shared" si="61" ref="H282:Q282">SUM(H260:H281)</f>
        <v>39030191.129999995</v>
      </c>
      <c r="I282" s="47">
        <f t="shared" si="61"/>
        <v>525415.75</v>
      </c>
      <c r="J282" s="47">
        <f t="shared" si="61"/>
        <v>1954013.1</v>
      </c>
      <c r="K282" s="48">
        <f t="shared" si="61"/>
        <v>38619513.800000004</v>
      </c>
      <c r="L282" s="47">
        <f t="shared" si="61"/>
        <v>36810021.39</v>
      </c>
      <c r="M282" s="47">
        <f t="shared" si="61"/>
        <v>1809492.41</v>
      </c>
      <c r="N282" s="180">
        <f t="shared" si="61"/>
        <v>13254655</v>
      </c>
      <c r="O282" s="48">
        <f t="shared" si="61"/>
        <v>3055846.0200000005</v>
      </c>
      <c r="P282" s="45">
        <f t="shared" si="61"/>
        <v>0</v>
      </c>
      <c r="Q282" s="142">
        <f t="shared" si="61"/>
        <v>25364858.800000004</v>
      </c>
    </row>
    <row r="283" spans="1:17" ht="13.5" thickBot="1">
      <c r="A283" s="53"/>
      <c r="B283" s="54"/>
      <c r="C283" s="55"/>
      <c r="D283" s="56"/>
      <c r="E283" s="57"/>
      <c r="F283" s="57"/>
      <c r="G283" s="58"/>
      <c r="H283" s="66"/>
      <c r="I283" s="61"/>
      <c r="J283" s="61"/>
      <c r="K283" s="61"/>
      <c r="L283" s="61"/>
      <c r="M283" s="61"/>
      <c r="N283" s="181"/>
      <c r="O283" s="63"/>
      <c r="P283" s="63"/>
      <c r="Q283" s="61"/>
    </row>
    <row r="284" spans="1:17" ht="15">
      <c r="A284" s="221" t="s">
        <v>66</v>
      </c>
      <c r="B284" s="222"/>
      <c r="C284" s="222"/>
      <c r="D284" s="222"/>
      <c r="E284" s="222"/>
      <c r="F284" s="222"/>
      <c r="G284" s="223"/>
      <c r="H284" s="224" t="s">
        <v>48</v>
      </c>
      <c r="I284" s="225"/>
      <c r="J284" s="225"/>
      <c r="K284" s="225"/>
      <c r="L284" s="225"/>
      <c r="M284" s="225"/>
      <c r="N284" s="225"/>
      <c r="O284" s="225"/>
      <c r="P284" s="225"/>
      <c r="Q284" s="226"/>
    </row>
    <row r="285" spans="8:17" ht="10.5">
      <c r="H285" s="182"/>
      <c r="I285" s="182"/>
      <c r="J285" s="182"/>
      <c r="K285" s="182"/>
      <c r="L285" s="182"/>
      <c r="M285" s="182"/>
      <c r="N285" s="182"/>
      <c r="O285" s="182"/>
      <c r="Q285" s="183"/>
    </row>
    <row r="286" spans="1:17" ht="10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27" t="s">
        <v>0</v>
      </c>
      <c r="M286" s="227"/>
      <c r="N286" s="227"/>
      <c r="O286" s="227"/>
      <c r="P286" s="227"/>
      <c r="Q286" s="228"/>
    </row>
    <row r="287" spans="1:17" ht="10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29" t="s">
        <v>1</v>
      </c>
      <c r="P287" s="229"/>
      <c r="Q287" s="230"/>
    </row>
    <row r="288" spans="1:18" ht="15">
      <c r="A288" s="231" t="s">
        <v>2</v>
      </c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</row>
    <row r="289" spans="1:18" ht="15.75" thickBot="1">
      <c r="A289" s="233" t="s">
        <v>132</v>
      </c>
      <c r="B289" s="234"/>
      <c r="C289" s="234"/>
      <c r="D289" s="234"/>
      <c r="E289" s="234"/>
      <c r="F289" s="234"/>
      <c r="G289" s="234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</row>
    <row r="290" spans="1:18" ht="29.25" customHeight="1">
      <c r="A290" s="235" t="s">
        <v>3</v>
      </c>
      <c r="B290" s="235" t="s">
        <v>4</v>
      </c>
      <c r="C290" s="235" t="s">
        <v>59</v>
      </c>
      <c r="D290" s="237" t="s">
        <v>5</v>
      </c>
      <c r="E290" s="239" t="s">
        <v>6</v>
      </c>
      <c r="F290" s="240"/>
      <c r="G290" s="241" t="s">
        <v>7</v>
      </c>
      <c r="H290" s="243" t="s">
        <v>133</v>
      </c>
      <c r="I290" s="244"/>
      <c r="J290" s="245"/>
      <c r="K290" s="241" t="s">
        <v>8</v>
      </c>
      <c r="L290" s="243" t="s">
        <v>133</v>
      </c>
      <c r="M290" s="245"/>
      <c r="N290" s="30"/>
      <c r="O290" s="235" t="s">
        <v>9</v>
      </c>
      <c r="P290" s="246" t="s">
        <v>10</v>
      </c>
      <c r="Q290" s="246" t="s">
        <v>140</v>
      </c>
      <c r="R290" s="168"/>
    </row>
    <row r="291" spans="1:17" ht="116.25" thickBot="1">
      <c r="A291" s="236"/>
      <c r="B291" s="236"/>
      <c r="C291" s="236"/>
      <c r="D291" s="238"/>
      <c r="E291" s="179" t="s">
        <v>11</v>
      </c>
      <c r="F291" s="5" t="s">
        <v>12</v>
      </c>
      <c r="G291" s="242"/>
      <c r="H291" s="19" t="s">
        <v>49</v>
      </c>
      <c r="I291" s="20" t="s">
        <v>65</v>
      </c>
      <c r="J291" s="6" t="s">
        <v>13</v>
      </c>
      <c r="K291" s="242"/>
      <c r="L291" s="21" t="s">
        <v>14</v>
      </c>
      <c r="M291" s="6" t="s">
        <v>57</v>
      </c>
      <c r="N291" s="31" t="s">
        <v>56</v>
      </c>
      <c r="O291" s="236"/>
      <c r="P291" s="247"/>
      <c r="Q291" s="247"/>
    </row>
    <row r="292" spans="1:17" ht="11.25">
      <c r="A292" s="8" t="s">
        <v>15</v>
      </c>
      <c r="B292" s="9" t="s">
        <v>16</v>
      </c>
      <c r="C292" s="170">
        <v>5.28</v>
      </c>
      <c r="D292" s="170">
        <f>E292+F292</f>
        <v>4333.9</v>
      </c>
      <c r="E292" s="24">
        <v>3131.8</v>
      </c>
      <c r="F292" s="11">
        <v>1202.1</v>
      </c>
      <c r="G292" s="172">
        <f>H292+J292+I292</f>
        <v>942321.05</v>
      </c>
      <c r="H292" s="174">
        <v>701148.63</v>
      </c>
      <c r="I292" s="174">
        <v>8968.54</v>
      </c>
      <c r="J292" s="11">
        <v>232203.88</v>
      </c>
      <c r="K292" s="12">
        <v>853271.55</v>
      </c>
      <c r="L292" s="174">
        <f>K292-M292</f>
        <v>643949.51</v>
      </c>
      <c r="M292" s="172">
        <v>209322.04</v>
      </c>
      <c r="N292" s="175">
        <v>0</v>
      </c>
      <c r="O292" s="176">
        <f>G292-K293</f>
        <v>266027.78</v>
      </c>
      <c r="P292" s="12">
        <v>0</v>
      </c>
      <c r="Q292" s="10">
        <f>K292-N292</f>
        <v>853271.55</v>
      </c>
    </row>
    <row r="293" spans="1:17" ht="11.25">
      <c r="A293" s="2" t="s">
        <v>17</v>
      </c>
      <c r="B293" s="9" t="s">
        <v>18</v>
      </c>
      <c r="C293" s="12">
        <v>7.55</v>
      </c>
      <c r="D293" s="171">
        <f aca="true" t="shared" si="62" ref="D293:D309">E293+F293</f>
        <v>2299</v>
      </c>
      <c r="E293" s="13">
        <v>2076.4</v>
      </c>
      <c r="F293" s="13">
        <v>222.6</v>
      </c>
      <c r="G293" s="172">
        <f aca="true" t="shared" si="63" ref="G293:G313">H293+J293+I293</f>
        <v>731406.8500000001</v>
      </c>
      <c r="H293" s="25">
        <v>660588.79</v>
      </c>
      <c r="I293" s="13"/>
      <c r="J293" s="13">
        <v>70818.06</v>
      </c>
      <c r="K293" s="174">
        <v>676293.27</v>
      </c>
      <c r="L293" s="174">
        <f aca="true" t="shared" si="64" ref="L293:L313">K293-M293</f>
        <v>607263.78</v>
      </c>
      <c r="M293" s="170">
        <v>69029.49</v>
      </c>
      <c r="N293" s="175">
        <v>0</v>
      </c>
      <c r="O293" s="167">
        <f>G293-K293</f>
        <v>55113.580000000075</v>
      </c>
      <c r="P293" s="12">
        <v>0</v>
      </c>
      <c r="Q293" s="10">
        <f aca="true" t="shared" si="65" ref="Q293:Q313">K293-N293</f>
        <v>676293.27</v>
      </c>
    </row>
    <row r="294" spans="1:17" ht="11.25">
      <c r="A294" s="2" t="s">
        <v>60</v>
      </c>
      <c r="B294" s="9" t="s">
        <v>19</v>
      </c>
      <c r="C294" s="12">
        <v>7.55</v>
      </c>
      <c r="D294" s="170">
        <f t="shared" si="62"/>
        <v>3566</v>
      </c>
      <c r="E294" s="13">
        <v>3566</v>
      </c>
      <c r="F294" s="13">
        <v>0</v>
      </c>
      <c r="G294" s="172">
        <f t="shared" si="63"/>
        <v>1159467.71</v>
      </c>
      <c r="H294" s="25">
        <v>1137655.5</v>
      </c>
      <c r="I294" s="13">
        <v>21812.21</v>
      </c>
      <c r="J294" s="13"/>
      <c r="K294" s="13">
        <v>1086468.4</v>
      </c>
      <c r="L294" s="174">
        <f t="shared" si="64"/>
        <v>1086468.4</v>
      </c>
      <c r="M294" s="13"/>
      <c r="N294" s="175">
        <v>639351.9</v>
      </c>
      <c r="O294" s="176">
        <f aca="true" t="shared" si="66" ref="O294:O309">G294-K294</f>
        <v>72999.31000000006</v>
      </c>
      <c r="P294" s="12">
        <v>0</v>
      </c>
      <c r="Q294" s="10">
        <f t="shared" si="65"/>
        <v>447116.4999999999</v>
      </c>
    </row>
    <row r="295" spans="1:17" ht="11.25">
      <c r="A295" s="2" t="s">
        <v>20</v>
      </c>
      <c r="B295" s="9" t="s">
        <v>21</v>
      </c>
      <c r="C295" s="12">
        <v>5.28</v>
      </c>
      <c r="D295" s="170">
        <f t="shared" si="62"/>
        <v>4437.9</v>
      </c>
      <c r="E295" s="13">
        <v>4437.9</v>
      </c>
      <c r="F295" s="13">
        <v>0</v>
      </c>
      <c r="G295" s="172">
        <f t="shared" si="63"/>
        <v>997913.6399999999</v>
      </c>
      <c r="H295" s="25">
        <v>986656.44</v>
      </c>
      <c r="I295" s="25">
        <v>11257.2</v>
      </c>
      <c r="J295" s="13"/>
      <c r="K295" s="25">
        <v>932984.93</v>
      </c>
      <c r="L295" s="174">
        <f t="shared" si="64"/>
        <v>932984.93</v>
      </c>
      <c r="M295" s="13"/>
      <c r="N295" s="175">
        <v>0</v>
      </c>
      <c r="O295" s="176">
        <f t="shared" si="66"/>
        <v>64928.709999999846</v>
      </c>
      <c r="P295" s="12">
        <v>0</v>
      </c>
      <c r="Q295" s="10">
        <f t="shared" si="65"/>
        <v>932984.93</v>
      </c>
    </row>
    <row r="296" spans="1:17" ht="11.25">
      <c r="A296" s="2" t="s">
        <v>22</v>
      </c>
      <c r="B296" s="9" t="s">
        <v>23</v>
      </c>
      <c r="C296" s="12">
        <v>7.55</v>
      </c>
      <c r="D296" s="171">
        <f t="shared" si="62"/>
        <v>15545</v>
      </c>
      <c r="E296" s="13">
        <v>15545</v>
      </c>
      <c r="F296" s="13">
        <v>0</v>
      </c>
      <c r="G296" s="172">
        <f t="shared" si="63"/>
        <v>5094118.11</v>
      </c>
      <c r="H296" s="25">
        <v>4960287.06</v>
      </c>
      <c r="I296" s="174">
        <v>110662.69</v>
      </c>
      <c r="J296" s="13">
        <v>23168.36</v>
      </c>
      <c r="K296" s="25">
        <v>4791699.14</v>
      </c>
      <c r="L296" s="174">
        <f t="shared" si="64"/>
        <v>4786320.05</v>
      </c>
      <c r="M296" s="12">
        <v>5379.09</v>
      </c>
      <c r="N296" s="175">
        <v>3859466</v>
      </c>
      <c r="O296" s="176">
        <f t="shared" si="66"/>
        <v>302418.97000000067</v>
      </c>
      <c r="P296" s="12">
        <v>0</v>
      </c>
      <c r="Q296" s="10">
        <f t="shared" si="65"/>
        <v>932233.1399999997</v>
      </c>
    </row>
    <row r="297" spans="1:17" ht="11.25">
      <c r="A297" s="2" t="s">
        <v>24</v>
      </c>
      <c r="B297" s="9" t="s">
        <v>25</v>
      </c>
      <c r="C297" s="12">
        <v>5.28</v>
      </c>
      <c r="D297" s="170">
        <f t="shared" si="62"/>
        <v>4413.2</v>
      </c>
      <c r="E297" s="13">
        <v>4413.2</v>
      </c>
      <c r="F297" s="13">
        <v>0</v>
      </c>
      <c r="G297" s="172">
        <f t="shared" si="63"/>
        <v>992325.91</v>
      </c>
      <c r="H297" s="25">
        <v>985743.89</v>
      </c>
      <c r="I297" s="25">
        <v>6582.02</v>
      </c>
      <c r="J297" s="13"/>
      <c r="K297" s="25">
        <v>939934.97</v>
      </c>
      <c r="L297" s="174">
        <f t="shared" si="64"/>
        <v>939934.97</v>
      </c>
      <c r="M297" s="13"/>
      <c r="N297" s="175">
        <v>0</v>
      </c>
      <c r="O297" s="176">
        <f t="shared" si="66"/>
        <v>52390.94000000006</v>
      </c>
      <c r="P297" s="12">
        <v>0</v>
      </c>
      <c r="Q297" s="10">
        <f t="shared" si="65"/>
        <v>939934.97</v>
      </c>
    </row>
    <row r="298" spans="1:17" ht="11.25">
      <c r="A298" s="2" t="s">
        <v>26</v>
      </c>
      <c r="B298" s="9" t="s">
        <v>27</v>
      </c>
      <c r="C298" s="12">
        <v>7.55</v>
      </c>
      <c r="D298" s="170">
        <f t="shared" si="62"/>
        <v>6756.1</v>
      </c>
      <c r="E298" s="13">
        <v>6756.1</v>
      </c>
      <c r="F298" s="13">
        <v>0</v>
      </c>
      <c r="G298" s="172">
        <f t="shared" si="63"/>
        <v>2192659.32</v>
      </c>
      <c r="H298" s="25">
        <v>2155647.92</v>
      </c>
      <c r="I298" s="25">
        <v>37011.4</v>
      </c>
      <c r="J298" s="13"/>
      <c r="K298" s="25">
        <v>2097010.51</v>
      </c>
      <c r="L298" s="174">
        <f t="shared" si="64"/>
        <v>2097010.51</v>
      </c>
      <c r="M298" s="13"/>
      <c r="N298" s="175">
        <v>0</v>
      </c>
      <c r="O298" s="176">
        <f t="shared" si="66"/>
        <v>95648.80999999982</v>
      </c>
      <c r="P298" s="12">
        <v>0</v>
      </c>
      <c r="Q298" s="10">
        <f t="shared" si="65"/>
        <v>2097010.51</v>
      </c>
    </row>
    <row r="299" spans="1:17" ht="11.25">
      <c r="A299" s="2" t="s">
        <v>28</v>
      </c>
      <c r="B299" s="9" t="s">
        <v>29</v>
      </c>
      <c r="C299" s="12">
        <v>7.55</v>
      </c>
      <c r="D299" s="170">
        <f t="shared" si="62"/>
        <v>3952.9</v>
      </c>
      <c r="E299" s="13">
        <v>3952.9</v>
      </c>
      <c r="F299" s="13">
        <v>0</v>
      </c>
      <c r="G299" s="172">
        <f t="shared" si="63"/>
        <v>1257594.58</v>
      </c>
      <c r="H299" s="25">
        <v>1257594.58</v>
      </c>
      <c r="I299" s="13"/>
      <c r="J299" s="13"/>
      <c r="K299" s="25">
        <v>1216858.18</v>
      </c>
      <c r="L299" s="174">
        <f t="shared" si="64"/>
        <v>1216858.18</v>
      </c>
      <c r="M299" s="13"/>
      <c r="N299" s="175">
        <v>0</v>
      </c>
      <c r="O299" s="176">
        <f t="shared" si="66"/>
        <v>40736.40000000014</v>
      </c>
      <c r="P299" s="12">
        <v>0</v>
      </c>
      <c r="Q299" s="10">
        <f t="shared" si="65"/>
        <v>1216858.18</v>
      </c>
    </row>
    <row r="300" spans="1:17" ht="11.25">
      <c r="A300" s="2" t="s">
        <v>30</v>
      </c>
      <c r="B300" s="9" t="s">
        <v>31</v>
      </c>
      <c r="C300" s="12">
        <v>7.55</v>
      </c>
      <c r="D300" s="170">
        <f t="shared" si="62"/>
        <v>10567.400000000001</v>
      </c>
      <c r="E300" s="13">
        <v>10146.2</v>
      </c>
      <c r="F300" s="13">
        <v>421.2</v>
      </c>
      <c r="G300" s="172">
        <f t="shared" si="63"/>
        <v>3268481.5799999996</v>
      </c>
      <c r="H300" s="25">
        <v>3220681.05</v>
      </c>
      <c r="I300" s="25">
        <v>39643.3</v>
      </c>
      <c r="J300" s="13">
        <v>8157.23</v>
      </c>
      <c r="K300" s="25">
        <v>3081677.15</v>
      </c>
      <c r="L300" s="174">
        <f t="shared" si="64"/>
        <v>3073519.92</v>
      </c>
      <c r="M300" s="170">
        <v>8157.23</v>
      </c>
      <c r="N300" s="175">
        <v>1700000</v>
      </c>
      <c r="O300" s="176">
        <f t="shared" si="66"/>
        <v>186804.4299999997</v>
      </c>
      <c r="P300" s="12">
        <v>0</v>
      </c>
      <c r="Q300" s="10">
        <f t="shared" si="65"/>
        <v>1381677.15</v>
      </c>
    </row>
    <row r="301" spans="1:17" ht="11.25">
      <c r="A301" s="2" t="s">
        <v>32</v>
      </c>
      <c r="B301" s="9" t="s">
        <v>33</v>
      </c>
      <c r="C301" s="12">
        <v>7.55</v>
      </c>
      <c r="D301" s="171">
        <f t="shared" si="62"/>
        <v>3882.3</v>
      </c>
      <c r="E301" s="14">
        <v>3882.3</v>
      </c>
      <c r="F301" s="13">
        <v>0</v>
      </c>
      <c r="G301" s="172">
        <f t="shared" si="63"/>
        <v>1234345.83</v>
      </c>
      <c r="H301" s="25">
        <v>1234345.83</v>
      </c>
      <c r="I301" s="25"/>
      <c r="J301" s="13"/>
      <c r="K301" s="25">
        <v>1171892.67</v>
      </c>
      <c r="L301" s="174">
        <f t="shared" si="64"/>
        <v>1171892.67</v>
      </c>
      <c r="M301" s="13"/>
      <c r="N301" s="175">
        <v>1048633</v>
      </c>
      <c r="O301" s="176">
        <f t="shared" si="66"/>
        <v>62453.16000000015</v>
      </c>
      <c r="P301" s="12">
        <v>0</v>
      </c>
      <c r="Q301" s="10">
        <f t="shared" si="65"/>
        <v>123259.66999999993</v>
      </c>
    </row>
    <row r="302" spans="1:17" ht="11.25">
      <c r="A302" s="2" t="s">
        <v>34</v>
      </c>
      <c r="B302" s="9" t="s">
        <v>35</v>
      </c>
      <c r="C302" s="12">
        <v>7.55</v>
      </c>
      <c r="D302" s="170">
        <f t="shared" si="62"/>
        <v>4314.7</v>
      </c>
      <c r="E302" s="13">
        <v>4253.3</v>
      </c>
      <c r="F302" s="13">
        <v>61.4</v>
      </c>
      <c r="G302" s="172">
        <f t="shared" si="63"/>
        <v>1396089.98</v>
      </c>
      <c r="H302" s="25">
        <v>1355978.51</v>
      </c>
      <c r="I302" s="25">
        <v>20577.77</v>
      </c>
      <c r="J302" s="13">
        <v>19533.7</v>
      </c>
      <c r="K302" s="25">
        <v>1312633.01</v>
      </c>
      <c r="L302" s="174">
        <f t="shared" si="64"/>
        <v>1297517.71</v>
      </c>
      <c r="M302" s="25">
        <v>15115.3</v>
      </c>
      <c r="N302" s="29">
        <v>623458</v>
      </c>
      <c r="O302" s="176">
        <f t="shared" si="66"/>
        <v>83456.96999999997</v>
      </c>
      <c r="P302" s="12">
        <v>0</v>
      </c>
      <c r="Q302" s="10">
        <f t="shared" si="65"/>
        <v>689175.01</v>
      </c>
    </row>
    <row r="303" spans="1:17" ht="11.25">
      <c r="A303" s="2" t="s">
        <v>36</v>
      </c>
      <c r="B303" s="9" t="s">
        <v>37</v>
      </c>
      <c r="C303" s="12">
        <v>7.55</v>
      </c>
      <c r="D303" s="170">
        <f t="shared" si="62"/>
        <v>11954.8</v>
      </c>
      <c r="E303" s="13">
        <v>11954.8</v>
      </c>
      <c r="F303" s="13">
        <v>0</v>
      </c>
      <c r="G303" s="172">
        <f t="shared" si="63"/>
        <v>3884168.5500000003</v>
      </c>
      <c r="H303" s="25">
        <v>3829881.64</v>
      </c>
      <c r="I303" s="25">
        <v>54286.91</v>
      </c>
      <c r="J303" s="13"/>
      <c r="K303" s="25">
        <v>3659687.31</v>
      </c>
      <c r="L303" s="174">
        <f t="shared" si="64"/>
        <v>3659687.31</v>
      </c>
      <c r="M303" s="170"/>
      <c r="N303" s="175">
        <v>1700000</v>
      </c>
      <c r="O303" s="176">
        <f t="shared" si="66"/>
        <v>224481.24000000022</v>
      </c>
      <c r="P303" s="12">
        <v>0</v>
      </c>
      <c r="Q303" s="10">
        <f t="shared" si="65"/>
        <v>1959687.31</v>
      </c>
    </row>
    <row r="304" spans="1:17" ht="11.25">
      <c r="A304" s="2" t="s">
        <v>38</v>
      </c>
      <c r="B304" s="9" t="s">
        <v>39</v>
      </c>
      <c r="C304" s="12">
        <v>5.28</v>
      </c>
      <c r="D304" s="170">
        <f t="shared" si="62"/>
        <v>3825.44</v>
      </c>
      <c r="E304" s="13">
        <v>2618</v>
      </c>
      <c r="F304" s="13">
        <v>1207.44</v>
      </c>
      <c r="G304" s="172">
        <f t="shared" si="63"/>
        <v>809031.42</v>
      </c>
      <c r="H304" s="25">
        <v>569933.27</v>
      </c>
      <c r="I304" s="13"/>
      <c r="J304" s="25">
        <v>239098.15</v>
      </c>
      <c r="K304" s="25">
        <v>722729.91</v>
      </c>
      <c r="L304" s="174">
        <f t="shared" si="64"/>
        <v>519192</v>
      </c>
      <c r="M304" s="170">
        <v>203537.91</v>
      </c>
      <c r="N304" s="175">
        <v>658344</v>
      </c>
      <c r="O304" s="176">
        <f t="shared" si="66"/>
        <v>86301.51000000001</v>
      </c>
      <c r="P304" s="12">
        <v>0</v>
      </c>
      <c r="Q304" s="10">
        <f t="shared" si="65"/>
        <v>64385.91000000003</v>
      </c>
    </row>
    <row r="305" spans="1:17" ht="11.25">
      <c r="A305" s="2" t="s">
        <v>40</v>
      </c>
      <c r="B305" s="9" t="s">
        <v>41</v>
      </c>
      <c r="C305" s="12">
        <v>7.55</v>
      </c>
      <c r="D305" s="170">
        <f t="shared" si="62"/>
        <v>11417</v>
      </c>
      <c r="E305" s="13">
        <v>8753.8</v>
      </c>
      <c r="F305" s="13">
        <v>2663.2</v>
      </c>
      <c r="G305" s="172">
        <f t="shared" si="63"/>
        <v>3628703.95</v>
      </c>
      <c r="H305" s="25">
        <v>2740394.54</v>
      </c>
      <c r="I305" s="25">
        <v>56512.2</v>
      </c>
      <c r="J305" s="13">
        <v>831797.21</v>
      </c>
      <c r="K305" s="25">
        <v>3485303.3</v>
      </c>
      <c r="L305" s="174">
        <f t="shared" si="64"/>
        <v>2654210.4299999997</v>
      </c>
      <c r="M305" s="25">
        <v>831092.87</v>
      </c>
      <c r="N305" s="175">
        <v>0</v>
      </c>
      <c r="O305" s="176">
        <f t="shared" si="66"/>
        <v>143400.65000000037</v>
      </c>
      <c r="P305" s="12">
        <v>0</v>
      </c>
      <c r="Q305" s="10">
        <f t="shared" si="65"/>
        <v>3485303.3</v>
      </c>
    </row>
    <row r="306" spans="1:17" ht="11.25">
      <c r="A306" s="2" t="s">
        <v>58</v>
      </c>
      <c r="B306" s="9" t="s">
        <v>42</v>
      </c>
      <c r="C306" s="12">
        <v>5.28</v>
      </c>
      <c r="D306" s="170">
        <f t="shared" si="62"/>
        <v>2479.8</v>
      </c>
      <c r="E306" s="13">
        <v>2479.8</v>
      </c>
      <c r="F306" s="13">
        <v>0</v>
      </c>
      <c r="G306" s="172">
        <f t="shared" si="63"/>
        <v>701471.3200000001</v>
      </c>
      <c r="H306" s="25">
        <v>541910.27</v>
      </c>
      <c r="I306" s="25">
        <v>7117.66</v>
      </c>
      <c r="J306" s="13">
        <v>152443.39</v>
      </c>
      <c r="K306" s="25">
        <v>628654.43</v>
      </c>
      <c r="L306" s="174">
        <f t="shared" si="64"/>
        <v>479640.57000000007</v>
      </c>
      <c r="M306" s="25">
        <v>149013.86</v>
      </c>
      <c r="N306" s="175">
        <v>0</v>
      </c>
      <c r="O306" s="176">
        <f t="shared" si="66"/>
        <v>72816.89000000001</v>
      </c>
      <c r="P306" s="12">
        <v>0</v>
      </c>
      <c r="Q306" s="10">
        <f t="shared" si="65"/>
        <v>628654.43</v>
      </c>
    </row>
    <row r="307" spans="1:17" ht="11.25">
      <c r="A307" s="2" t="s">
        <v>43</v>
      </c>
      <c r="B307" s="9" t="s">
        <v>44</v>
      </c>
      <c r="C307" s="12">
        <v>7.55</v>
      </c>
      <c r="D307" s="171">
        <f t="shared" si="62"/>
        <v>9004</v>
      </c>
      <c r="E307" s="13">
        <v>8536.3</v>
      </c>
      <c r="F307" s="13">
        <v>467.7</v>
      </c>
      <c r="G307" s="172">
        <f t="shared" si="63"/>
        <v>2817484.8700000006</v>
      </c>
      <c r="H307" s="25">
        <v>2621312.72</v>
      </c>
      <c r="I307" s="25">
        <v>52812.72</v>
      </c>
      <c r="J307" s="13">
        <v>143359.43</v>
      </c>
      <c r="K307" s="25">
        <v>2635146.06</v>
      </c>
      <c r="L307" s="174">
        <f t="shared" si="64"/>
        <v>2502818.23</v>
      </c>
      <c r="M307" s="25">
        <v>132327.83</v>
      </c>
      <c r="N307" s="175">
        <v>0</v>
      </c>
      <c r="O307" s="176">
        <f t="shared" si="66"/>
        <v>182338.81000000052</v>
      </c>
      <c r="P307" s="12">
        <v>0</v>
      </c>
      <c r="Q307" s="10">
        <f t="shared" si="65"/>
        <v>2635146.06</v>
      </c>
    </row>
    <row r="308" spans="1:17" ht="11.25">
      <c r="A308" s="2" t="s">
        <v>45</v>
      </c>
      <c r="B308" s="22" t="s">
        <v>46</v>
      </c>
      <c r="C308" s="12">
        <v>5.28</v>
      </c>
      <c r="D308" s="12">
        <f t="shared" si="62"/>
        <v>1957.3</v>
      </c>
      <c r="E308" s="13">
        <v>1734.6</v>
      </c>
      <c r="F308" s="13">
        <v>222.7</v>
      </c>
      <c r="G308" s="172">
        <f t="shared" si="63"/>
        <v>432819.91000000003</v>
      </c>
      <c r="H308" s="25">
        <v>371946.4</v>
      </c>
      <c r="I308" s="25">
        <v>1737.14</v>
      </c>
      <c r="J308" s="13">
        <v>59136.37</v>
      </c>
      <c r="K308" s="25">
        <v>376504.82</v>
      </c>
      <c r="L308" s="174">
        <f t="shared" si="64"/>
        <v>337016.09</v>
      </c>
      <c r="M308" s="12">
        <v>39488.73</v>
      </c>
      <c r="N308" s="175">
        <v>0</v>
      </c>
      <c r="O308" s="34">
        <f t="shared" si="66"/>
        <v>56315.090000000026</v>
      </c>
      <c r="P308" s="12">
        <v>0</v>
      </c>
      <c r="Q308" s="10">
        <f t="shared" si="65"/>
        <v>376504.82</v>
      </c>
    </row>
    <row r="309" spans="1:17" ht="11.25">
      <c r="A309" s="2" t="s">
        <v>50</v>
      </c>
      <c r="B309" s="22" t="s">
        <v>51</v>
      </c>
      <c r="C309" s="12">
        <v>7.55</v>
      </c>
      <c r="D309" s="28">
        <f t="shared" si="62"/>
        <v>9527.4</v>
      </c>
      <c r="E309" s="14">
        <v>9527.4</v>
      </c>
      <c r="F309" s="13">
        <v>0</v>
      </c>
      <c r="G309" s="172">
        <f t="shared" si="63"/>
        <v>2891466.91</v>
      </c>
      <c r="H309" s="25">
        <v>2883758.41</v>
      </c>
      <c r="I309" s="25">
        <v>7708.5</v>
      </c>
      <c r="J309" s="13"/>
      <c r="K309" s="25">
        <v>2766969.6</v>
      </c>
      <c r="L309" s="174">
        <f t="shared" si="64"/>
        <v>2766969.6</v>
      </c>
      <c r="M309" s="12"/>
      <c r="N309" s="175">
        <v>1387503</v>
      </c>
      <c r="O309" s="34">
        <f t="shared" si="66"/>
        <v>124497.31000000006</v>
      </c>
      <c r="P309" s="12">
        <v>0</v>
      </c>
      <c r="Q309" s="10">
        <f t="shared" si="65"/>
        <v>1379466.6</v>
      </c>
    </row>
    <row r="310" spans="1:17" ht="11.25">
      <c r="A310" s="2" t="s">
        <v>61</v>
      </c>
      <c r="B310" s="22" t="s">
        <v>62</v>
      </c>
      <c r="C310" s="12">
        <v>7.55</v>
      </c>
      <c r="D310" s="28">
        <v>7570.8</v>
      </c>
      <c r="E310" s="14">
        <v>7570.8</v>
      </c>
      <c r="F310" s="13">
        <v>0</v>
      </c>
      <c r="G310" s="172">
        <f t="shared" si="63"/>
        <v>1740721.8699999999</v>
      </c>
      <c r="H310" s="25">
        <v>1731446.67</v>
      </c>
      <c r="I310" s="25">
        <v>9275.2</v>
      </c>
      <c r="J310" s="13"/>
      <c r="K310" s="13">
        <v>1638716.29</v>
      </c>
      <c r="L310" s="174">
        <f t="shared" si="64"/>
        <v>1638716.29</v>
      </c>
      <c r="M310" s="12"/>
      <c r="N310" s="175">
        <v>0</v>
      </c>
      <c r="O310" s="34">
        <f>G310-K310</f>
        <v>102005.57999999984</v>
      </c>
      <c r="P310" s="12">
        <v>0</v>
      </c>
      <c r="Q310" s="10">
        <f t="shared" si="65"/>
        <v>1638716.29</v>
      </c>
    </row>
    <row r="311" spans="1:17" ht="11.25">
      <c r="A311" s="2" t="s">
        <v>52</v>
      </c>
      <c r="B311" s="22" t="s">
        <v>53</v>
      </c>
      <c r="C311" s="12">
        <v>7.55</v>
      </c>
      <c r="D311" s="28">
        <f>E311+F311</f>
        <v>16057.1</v>
      </c>
      <c r="E311" s="13">
        <v>16057.1</v>
      </c>
      <c r="F311" s="13">
        <v>0</v>
      </c>
      <c r="G311" s="172">
        <f t="shared" si="63"/>
        <v>4670936.04</v>
      </c>
      <c r="H311" s="25">
        <v>4640803.47</v>
      </c>
      <c r="I311" s="25">
        <v>30132.57</v>
      </c>
      <c r="J311" s="13"/>
      <c r="K311" s="25">
        <v>4409986.58</v>
      </c>
      <c r="L311" s="174">
        <f t="shared" si="64"/>
        <v>4409986.58</v>
      </c>
      <c r="M311" s="12"/>
      <c r="N311" s="175">
        <v>2275000</v>
      </c>
      <c r="O311" s="34">
        <f>G311-K311</f>
        <v>260949.45999999996</v>
      </c>
      <c r="P311" s="12">
        <v>0</v>
      </c>
      <c r="Q311" s="10">
        <f t="shared" si="65"/>
        <v>2134986.58</v>
      </c>
    </row>
    <row r="312" spans="1:17" ht="11.25">
      <c r="A312" s="2" t="s">
        <v>63</v>
      </c>
      <c r="B312" s="22" t="s">
        <v>64</v>
      </c>
      <c r="C312" s="12">
        <v>5.28</v>
      </c>
      <c r="D312" s="28">
        <v>1972.8</v>
      </c>
      <c r="E312" s="14">
        <v>1972.8</v>
      </c>
      <c r="F312" s="13">
        <v>0</v>
      </c>
      <c r="G312" s="172">
        <f t="shared" si="63"/>
        <v>440758.02</v>
      </c>
      <c r="H312" s="25">
        <v>314385.32</v>
      </c>
      <c r="I312" s="13"/>
      <c r="J312" s="13">
        <v>126372.7</v>
      </c>
      <c r="K312" s="25">
        <v>415506.72</v>
      </c>
      <c r="L312" s="174">
        <f t="shared" si="64"/>
        <v>295768.73</v>
      </c>
      <c r="M312" s="12">
        <v>119737.99</v>
      </c>
      <c r="N312" s="175">
        <v>0</v>
      </c>
      <c r="O312" s="34">
        <f>G312-K312</f>
        <v>25251.300000000047</v>
      </c>
      <c r="P312" s="12">
        <v>0</v>
      </c>
      <c r="Q312" s="10">
        <f t="shared" si="65"/>
        <v>415506.72</v>
      </c>
    </row>
    <row r="313" spans="1:17" ht="12" thickBot="1">
      <c r="A313" s="15" t="s">
        <v>54</v>
      </c>
      <c r="B313" s="35" t="s">
        <v>55</v>
      </c>
      <c r="C313" s="169">
        <v>7.55</v>
      </c>
      <c r="D313" s="36">
        <f>E313+F313</f>
        <v>3966</v>
      </c>
      <c r="E313" s="37">
        <v>3966</v>
      </c>
      <c r="F313" s="16">
        <v>0</v>
      </c>
      <c r="G313" s="177">
        <f t="shared" si="63"/>
        <v>1276821.8499999999</v>
      </c>
      <c r="H313" s="173">
        <v>1123493.68</v>
      </c>
      <c r="I313" s="173">
        <v>49317.72</v>
      </c>
      <c r="J313" s="16">
        <v>104010.45</v>
      </c>
      <c r="K313" s="173">
        <v>1154040.21</v>
      </c>
      <c r="L313" s="174">
        <f t="shared" si="64"/>
        <v>1073257.68</v>
      </c>
      <c r="M313" s="177">
        <v>80782.53</v>
      </c>
      <c r="N313" s="175">
        <v>0</v>
      </c>
      <c r="O313" s="178">
        <f>G313-K313</f>
        <v>122781.6399999999</v>
      </c>
      <c r="P313" s="41">
        <v>0</v>
      </c>
      <c r="Q313" s="10">
        <f t="shared" si="65"/>
        <v>1154040.21</v>
      </c>
    </row>
    <row r="314" spans="1:17" ht="13.5" thickBot="1">
      <c r="A314" s="42" t="s">
        <v>47</v>
      </c>
      <c r="B314" s="43"/>
      <c r="C314" s="44"/>
      <c r="D314" s="47">
        <f>SUM(D292:D313)</f>
        <v>143800.84</v>
      </c>
      <c r="E314" s="46">
        <f>SUM(E292:E313)</f>
        <v>137332.5</v>
      </c>
      <c r="F314" s="46">
        <f>SUM(F292:F313)</f>
        <v>6468.339999999999</v>
      </c>
      <c r="G314" s="47">
        <f>SUM(G292:G313)</f>
        <v>42561109.27</v>
      </c>
      <c r="H314" s="47">
        <f aca="true" t="shared" si="67" ref="H314:Q314">SUM(H292:H313)</f>
        <v>40025594.589999996</v>
      </c>
      <c r="I314" s="47">
        <f t="shared" si="67"/>
        <v>525415.75</v>
      </c>
      <c r="J314" s="47">
        <f t="shared" si="67"/>
        <v>2010098.93</v>
      </c>
      <c r="K314" s="48">
        <f t="shared" si="67"/>
        <v>40053969.01</v>
      </c>
      <c r="L314" s="47">
        <f t="shared" si="67"/>
        <v>38190984.13999999</v>
      </c>
      <c r="M314" s="47">
        <f t="shared" si="67"/>
        <v>1862984.87</v>
      </c>
      <c r="N314" s="196">
        <f t="shared" si="67"/>
        <v>13891755.9</v>
      </c>
      <c r="O314" s="48">
        <f t="shared" si="67"/>
        <v>2684118.540000001</v>
      </c>
      <c r="P314" s="45">
        <f t="shared" si="67"/>
        <v>0</v>
      </c>
      <c r="Q314" s="142">
        <f t="shared" si="67"/>
        <v>26162213.11</v>
      </c>
    </row>
    <row r="315" spans="1:17" ht="13.5" thickBot="1">
      <c r="A315" s="53"/>
      <c r="B315" s="54"/>
      <c r="C315" s="55"/>
      <c r="D315" s="56"/>
      <c r="E315" s="57"/>
      <c r="F315" s="57"/>
      <c r="G315" s="58"/>
      <c r="H315" s="58"/>
      <c r="I315" s="61"/>
      <c r="J315" s="61"/>
      <c r="K315" s="61"/>
      <c r="L315" s="61"/>
      <c r="M315" s="61"/>
      <c r="N315" s="181"/>
      <c r="O315" s="63"/>
      <c r="P315" s="63"/>
      <c r="Q315" s="61"/>
    </row>
    <row r="316" spans="1:17" ht="15">
      <c r="A316" s="221" t="s">
        <v>66</v>
      </c>
      <c r="B316" s="222"/>
      <c r="C316" s="222"/>
      <c r="D316" s="222"/>
      <c r="E316" s="222"/>
      <c r="F316" s="222"/>
      <c r="G316" s="223"/>
      <c r="H316" s="224" t="s">
        <v>48</v>
      </c>
      <c r="I316" s="225"/>
      <c r="J316" s="225"/>
      <c r="K316" s="225"/>
      <c r="L316" s="225"/>
      <c r="M316" s="225"/>
      <c r="N316" s="225"/>
      <c r="O316" s="225"/>
      <c r="P316" s="225"/>
      <c r="Q316" s="226"/>
    </row>
    <row r="317" spans="1:17" ht="10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27" t="s">
        <v>0</v>
      </c>
      <c r="M317" s="227"/>
      <c r="N317" s="227"/>
      <c r="O317" s="227"/>
      <c r="P317" s="227"/>
      <c r="Q317" s="228"/>
    </row>
    <row r="318" spans="1:17" ht="10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29" t="s">
        <v>1</v>
      </c>
      <c r="P318" s="229"/>
      <c r="Q318" s="230"/>
    </row>
    <row r="319" spans="1:18" ht="15">
      <c r="A319" s="231" t="s">
        <v>2</v>
      </c>
      <c r="B319" s="232"/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</row>
    <row r="320" spans="1:18" ht="15.75" thickBot="1">
      <c r="A320" s="233" t="s">
        <v>134</v>
      </c>
      <c r="B320" s="234"/>
      <c r="C320" s="234"/>
      <c r="D320" s="234"/>
      <c r="E320" s="234"/>
      <c r="F320" s="234"/>
      <c r="G320" s="234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</row>
    <row r="321" spans="1:18" ht="24" customHeight="1">
      <c r="A321" s="235" t="s">
        <v>3</v>
      </c>
      <c r="B321" s="235" t="s">
        <v>4</v>
      </c>
      <c r="C321" s="235" t="s">
        <v>59</v>
      </c>
      <c r="D321" s="237" t="s">
        <v>5</v>
      </c>
      <c r="E321" s="239" t="s">
        <v>6</v>
      </c>
      <c r="F321" s="240"/>
      <c r="G321" s="241" t="s">
        <v>7</v>
      </c>
      <c r="H321" s="243" t="s">
        <v>135</v>
      </c>
      <c r="I321" s="244"/>
      <c r="J321" s="245"/>
      <c r="K321" s="241" t="s">
        <v>8</v>
      </c>
      <c r="L321" s="243" t="s">
        <v>135</v>
      </c>
      <c r="M321" s="245"/>
      <c r="N321" s="30"/>
      <c r="O321" s="235" t="s">
        <v>9</v>
      </c>
      <c r="P321" s="246" t="s">
        <v>10</v>
      </c>
      <c r="Q321" s="246" t="s">
        <v>136</v>
      </c>
      <c r="R321" s="184"/>
    </row>
    <row r="322" spans="1:17" ht="116.25" thickBot="1">
      <c r="A322" s="236"/>
      <c r="B322" s="236"/>
      <c r="C322" s="236"/>
      <c r="D322" s="238"/>
      <c r="E322" s="185" t="s">
        <v>11</v>
      </c>
      <c r="F322" s="5" t="s">
        <v>12</v>
      </c>
      <c r="G322" s="242"/>
      <c r="H322" s="19" t="s">
        <v>49</v>
      </c>
      <c r="I322" s="20" t="s">
        <v>65</v>
      </c>
      <c r="J322" s="6" t="s">
        <v>13</v>
      </c>
      <c r="K322" s="242"/>
      <c r="L322" s="21" t="s">
        <v>14</v>
      </c>
      <c r="M322" s="6" t="s">
        <v>57</v>
      </c>
      <c r="N322" s="31" t="s">
        <v>56</v>
      </c>
      <c r="O322" s="236"/>
      <c r="P322" s="247"/>
      <c r="Q322" s="247"/>
    </row>
    <row r="323" spans="1:17" ht="11.25">
      <c r="A323" s="8" t="s">
        <v>15</v>
      </c>
      <c r="B323" s="9" t="s">
        <v>16</v>
      </c>
      <c r="C323" s="189">
        <v>5.28</v>
      </c>
      <c r="D323" s="189">
        <f>E323+F323</f>
        <v>4333.9</v>
      </c>
      <c r="E323" s="24">
        <v>3131.8</v>
      </c>
      <c r="F323" s="11">
        <v>1202.1</v>
      </c>
      <c r="G323" s="191">
        <f>H323+J323+I323</f>
        <v>964709.29</v>
      </c>
      <c r="H323" s="193">
        <v>718110.09</v>
      </c>
      <c r="I323" s="193">
        <v>8968.54</v>
      </c>
      <c r="J323" s="11">
        <v>237630.66</v>
      </c>
      <c r="K323" s="12">
        <v>867152.77</v>
      </c>
      <c r="L323" s="193">
        <f>K323-M323</f>
        <v>634004.28</v>
      </c>
      <c r="M323" s="191">
        <v>233148.49</v>
      </c>
      <c r="N323" s="194">
        <v>0</v>
      </c>
      <c r="O323" s="195">
        <f>G323-K324</f>
        <v>275866.74</v>
      </c>
      <c r="P323" s="12">
        <v>0</v>
      </c>
      <c r="Q323" s="10">
        <f>K323-N323</f>
        <v>867152.77</v>
      </c>
    </row>
    <row r="324" spans="1:17" ht="11.25">
      <c r="A324" s="2" t="s">
        <v>17</v>
      </c>
      <c r="B324" s="9" t="s">
        <v>18</v>
      </c>
      <c r="C324" s="12">
        <v>7.55</v>
      </c>
      <c r="D324" s="190">
        <f aca="true" t="shared" si="68" ref="D324:D340">E324+F324</f>
        <v>2299</v>
      </c>
      <c r="E324" s="13">
        <v>2076.4</v>
      </c>
      <c r="F324" s="13">
        <v>222.6</v>
      </c>
      <c r="G324" s="191">
        <f aca="true" t="shared" si="69" ref="G324:G344">H324+J324+I324</f>
        <v>748764.4299999999</v>
      </c>
      <c r="H324" s="25">
        <v>676265.74</v>
      </c>
      <c r="I324" s="13"/>
      <c r="J324" s="13">
        <v>72498.69</v>
      </c>
      <c r="K324" s="193">
        <v>688842.55</v>
      </c>
      <c r="L324" s="193">
        <f aca="true" t="shared" si="70" ref="L324:L344">K324-M324</f>
        <v>611527.78</v>
      </c>
      <c r="M324" s="189">
        <v>77314.77</v>
      </c>
      <c r="N324" s="194">
        <v>0</v>
      </c>
      <c r="O324" s="167">
        <f>G324-K324</f>
        <v>59921.87999999989</v>
      </c>
      <c r="P324" s="12">
        <v>0</v>
      </c>
      <c r="Q324" s="10">
        <f aca="true" t="shared" si="71" ref="Q324:Q344">K324-N324</f>
        <v>688842.55</v>
      </c>
    </row>
    <row r="325" spans="1:17" ht="11.25">
      <c r="A325" s="2" t="s">
        <v>60</v>
      </c>
      <c r="B325" s="9" t="s">
        <v>19</v>
      </c>
      <c r="C325" s="12">
        <v>7.55</v>
      </c>
      <c r="D325" s="189">
        <f t="shared" si="68"/>
        <v>3566</v>
      </c>
      <c r="E325" s="13">
        <v>3566</v>
      </c>
      <c r="F325" s="13">
        <v>0</v>
      </c>
      <c r="G325" s="191">
        <f t="shared" si="69"/>
        <v>1186644.92</v>
      </c>
      <c r="H325" s="25">
        <v>1164832.71</v>
      </c>
      <c r="I325" s="13">
        <v>21812.21</v>
      </c>
      <c r="J325" s="13"/>
      <c r="K325" s="13">
        <v>1110731.41</v>
      </c>
      <c r="L325" s="193">
        <f t="shared" si="70"/>
        <v>1110731.41</v>
      </c>
      <c r="M325" s="13"/>
      <c r="N325" s="194">
        <v>639351.9</v>
      </c>
      <c r="O325" s="195">
        <f aca="true" t="shared" si="72" ref="O325:O340">G325-K325</f>
        <v>75913.51000000001</v>
      </c>
      <c r="P325" s="12">
        <v>0</v>
      </c>
      <c r="Q325" s="10">
        <f t="shared" si="71"/>
        <v>471379.5099999999</v>
      </c>
    </row>
    <row r="326" spans="1:17" ht="11.25">
      <c r="A326" s="2" t="s">
        <v>20</v>
      </c>
      <c r="B326" s="9" t="s">
        <v>21</v>
      </c>
      <c r="C326" s="12">
        <v>5.28</v>
      </c>
      <c r="D326" s="189">
        <f t="shared" si="68"/>
        <v>4437.9</v>
      </c>
      <c r="E326" s="13">
        <v>4437.9</v>
      </c>
      <c r="F326" s="13">
        <v>0</v>
      </c>
      <c r="G326" s="191">
        <f t="shared" si="69"/>
        <v>1021344.1799999999</v>
      </c>
      <c r="H326" s="25">
        <v>1010086.98</v>
      </c>
      <c r="I326" s="25">
        <v>11257.2</v>
      </c>
      <c r="J326" s="13"/>
      <c r="K326" s="25">
        <v>957338.04</v>
      </c>
      <c r="L326" s="193">
        <f t="shared" si="70"/>
        <v>957338.04</v>
      </c>
      <c r="M326" s="13"/>
      <c r="N326" s="194">
        <v>0</v>
      </c>
      <c r="O326" s="195">
        <f t="shared" si="72"/>
        <v>64006.1399999999</v>
      </c>
      <c r="P326" s="12">
        <v>0</v>
      </c>
      <c r="Q326" s="10">
        <f t="shared" si="71"/>
        <v>957338.04</v>
      </c>
    </row>
    <row r="327" spans="1:17" ht="11.25">
      <c r="A327" s="2" t="s">
        <v>22</v>
      </c>
      <c r="B327" s="9" t="s">
        <v>23</v>
      </c>
      <c r="C327" s="12">
        <v>7.55</v>
      </c>
      <c r="D327" s="190">
        <f t="shared" si="68"/>
        <v>15545</v>
      </c>
      <c r="E327" s="13">
        <v>15545</v>
      </c>
      <c r="F327" s="13">
        <v>0</v>
      </c>
      <c r="G327" s="191">
        <f t="shared" si="69"/>
        <v>5212604.760000001</v>
      </c>
      <c r="H327" s="25">
        <v>5078054.19</v>
      </c>
      <c r="I327" s="193">
        <v>110662.69</v>
      </c>
      <c r="J327" s="13">
        <v>23887.88</v>
      </c>
      <c r="K327" s="25">
        <v>4898329.01</v>
      </c>
      <c r="L327" s="193">
        <f t="shared" si="70"/>
        <v>4891510.88</v>
      </c>
      <c r="M327" s="12">
        <v>6818.13</v>
      </c>
      <c r="N327" s="194">
        <v>3859466</v>
      </c>
      <c r="O327" s="195">
        <f t="shared" si="72"/>
        <v>314275.75000000093</v>
      </c>
      <c r="P327" s="12">
        <v>0</v>
      </c>
      <c r="Q327" s="10">
        <f t="shared" si="71"/>
        <v>1038863.0099999998</v>
      </c>
    </row>
    <row r="328" spans="1:17" ht="11.25">
      <c r="A328" s="2" t="s">
        <v>24</v>
      </c>
      <c r="B328" s="9" t="s">
        <v>25</v>
      </c>
      <c r="C328" s="12">
        <v>5.28</v>
      </c>
      <c r="D328" s="189">
        <f t="shared" si="68"/>
        <v>4413.2</v>
      </c>
      <c r="E328" s="13">
        <v>4413.2</v>
      </c>
      <c r="F328" s="13">
        <v>0</v>
      </c>
      <c r="G328" s="191">
        <f t="shared" si="69"/>
        <v>1015848.3200000001</v>
      </c>
      <c r="H328" s="25">
        <v>1009266.3</v>
      </c>
      <c r="I328" s="25">
        <v>6582.02</v>
      </c>
      <c r="J328" s="13"/>
      <c r="K328" s="25">
        <v>961641.05</v>
      </c>
      <c r="L328" s="193">
        <f t="shared" si="70"/>
        <v>961641.05</v>
      </c>
      <c r="M328" s="13"/>
      <c r="N328" s="194">
        <v>0</v>
      </c>
      <c r="O328" s="195">
        <f t="shared" si="72"/>
        <v>54207.27000000002</v>
      </c>
      <c r="P328" s="12">
        <v>0</v>
      </c>
      <c r="Q328" s="10">
        <f t="shared" si="71"/>
        <v>961641.05</v>
      </c>
    </row>
    <row r="329" spans="1:17" ht="11.25">
      <c r="A329" s="2" t="s">
        <v>26</v>
      </c>
      <c r="B329" s="9" t="s">
        <v>27</v>
      </c>
      <c r="C329" s="12">
        <v>7.55</v>
      </c>
      <c r="D329" s="189">
        <f t="shared" si="68"/>
        <v>6756.1</v>
      </c>
      <c r="E329" s="13">
        <v>6756.1</v>
      </c>
      <c r="F329" s="13">
        <v>0</v>
      </c>
      <c r="G329" s="191">
        <f t="shared" si="69"/>
        <v>2244140.81</v>
      </c>
      <c r="H329" s="25">
        <v>2207129.41</v>
      </c>
      <c r="I329" s="25">
        <v>37011.4</v>
      </c>
      <c r="J329" s="13"/>
      <c r="K329" s="25">
        <v>2143779.8</v>
      </c>
      <c r="L329" s="193">
        <f t="shared" si="70"/>
        <v>2143779.8</v>
      </c>
      <c r="M329" s="13"/>
      <c r="N329" s="194">
        <v>0</v>
      </c>
      <c r="O329" s="195">
        <f t="shared" si="72"/>
        <v>100361.01000000024</v>
      </c>
      <c r="P329" s="12">
        <v>0</v>
      </c>
      <c r="Q329" s="10">
        <f t="shared" si="71"/>
        <v>2143779.8</v>
      </c>
    </row>
    <row r="330" spans="1:17" ht="11.25">
      <c r="A330" s="2" t="s">
        <v>28</v>
      </c>
      <c r="B330" s="9" t="s">
        <v>29</v>
      </c>
      <c r="C330" s="12">
        <v>7.55</v>
      </c>
      <c r="D330" s="189">
        <f t="shared" si="68"/>
        <v>3952.9</v>
      </c>
      <c r="E330" s="13">
        <v>3952.9</v>
      </c>
      <c r="F330" s="13">
        <v>0</v>
      </c>
      <c r="G330" s="191">
        <f t="shared" si="69"/>
        <v>1287439.14</v>
      </c>
      <c r="H330" s="25">
        <v>1287439.14</v>
      </c>
      <c r="I330" s="13"/>
      <c r="J330" s="13"/>
      <c r="K330" s="25">
        <v>1245684.54</v>
      </c>
      <c r="L330" s="193">
        <f t="shared" si="70"/>
        <v>1245684.54</v>
      </c>
      <c r="M330" s="13"/>
      <c r="N330" s="194">
        <v>0</v>
      </c>
      <c r="O330" s="195">
        <f t="shared" si="72"/>
        <v>41754.59999999986</v>
      </c>
      <c r="P330" s="12">
        <v>0</v>
      </c>
      <c r="Q330" s="10">
        <f t="shared" si="71"/>
        <v>1245684.54</v>
      </c>
    </row>
    <row r="331" spans="1:17" ht="11.25">
      <c r="A331" s="2" t="s">
        <v>30</v>
      </c>
      <c r="B331" s="9" t="s">
        <v>31</v>
      </c>
      <c r="C331" s="12">
        <v>7.55</v>
      </c>
      <c r="D331" s="189">
        <f t="shared" si="68"/>
        <v>10567.400000000001</v>
      </c>
      <c r="E331" s="13">
        <v>10146.2</v>
      </c>
      <c r="F331" s="13">
        <v>421.2</v>
      </c>
      <c r="G331" s="191">
        <f t="shared" si="69"/>
        <v>3345111.53</v>
      </c>
      <c r="H331" s="25">
        <v>3297311</v>
      </c>
      <c r="I331" s="25">
        <v>39643.3</v>
      </c>
      <c r="J331" s="13">
        <v>8157.23</v>
      </c>
      <c r="K331" s="25">
        <v>3150514.35</v>
      </c>
      <c r="L331" s="193">
        <f t="shared" si="70"/>
        <v>3142357.12</v>
      </c>
      <c r="M331" s="189">
        <v>8157.23</v>
      </c>
      <c r="N331" s="194">
        <v>2210000</v>
      </c>
      <c r="O331" s="195">
        <f t="shared" si="72"/>
        <v>194597.1799999997</v>
      </c>
      <c r="P331" s="12">
        <v>0</v>
      </c>
      <c r="Q331" s="10">
        <f t="shared" si="71"/>
        <v>940514.3500000001</v>
      </c>
    </row>
    <row r="332" spans="1:17" ht="11.25">
      <c r="A332" s="2" t="s">
        <v>32</v>
      </c>
      <c r="B332" s="9" t="s">
        <v>33</v>
      </c>
      <c r="C332" s="12">
        <v>7.55</v>
      </c>
      <c r="D332" s="190">
        <f t="shared" si="68"/>
        <v>3882.3</v>
      </c>
      <c r="E332" s="14">
        <v>3882.3</v>
      </c>
      <c r="F332" s="13">
        <v>0</v>
      </c>
      <c r="G332" s="191">
        <f t="shared" si="69"/>
        <v>1263661.1</v>
      </c>
      <c r="H332" s="25">
        <v>1263661.1</v>
      </c>
      <c r="I332" s="25"/>
      <c r="J332" s="13"/>
      <c r="K332" s="25">
        <v>1201079.05</v>
      </c>
      <c r="L332" s="193">
        <f t="shared" si="70"/>
        <v>1201079.05</v>
      </c>
      <c r="M332" s="13"/>
      <c r="N332" s="194">
        <v>1048633</v>
      </c>
      <c r="O332" s="195">
        <f t="shared" si="72"/>
        <v>62582.05000000005</v>
      </c>
      <c r="P332" s="12">
        <v>0</v>
      </c>
      <c r="Q332" s="10">
        <f t="shared" si="71"/>
        <v>152446.05000000005</v>
      </c>
    </row>
    <row r="333" spans="1:17" ht="11.25">
      <c r="A333" s="2" t="s">
        <v>34</v>
      </c>
      <c r="B333" s="9" t="s">
        <v>35</v>
      </c>
      <c r="C333" s="12">
        <v>7.55</v>
      </c>
      <c r="D333" s="189">
        <f t="shared" si="68"/>
        <v>4314.7</v>
      </c>
      <c r="E333" s="13">
        <v>4253.3</v>
      </c>
      <c r="F333" s="13">
        <v>61.4</v>
      </c>
      <c r="G333" s="191">
        <f t="shared" si="69"/>
        <v>1429052</v>
      </c>
      <c r="H333" s="25">
        <v>1388476.96</v>
      </c>
      <c r="I333" s="25">
        <v>20577.77</v>
      </c>
      <c r="J333" s="13">
        <v>19997.27</v>
      </c>
      <c r="K333" s="25">
        <v>1341340.55</v>
      </c>
      <c r="L333" s="193">
        <f t="shared" si="70"/>
        <v>1325967.04</v>
      </c>
      <c r="M333" s="25">
        <v>15373.51</v>
      </c>
      <c r="N333" s="29">
        <v>623458</v>
      </c>
      <c r="O333" s="195">
        <f t="shared" si="72"/>
        <v>87711.44999999995</v>
      </c>
      <c r="P333" s="12">
        <v>0</v>
      </c>
      <c r="Q333" s="10">
        <f t="shared" si="71"/>
        <v>717882.55</v>
      </c>
    </row>
    <row r="334" spans="1:17" ht="11.25">
      <c r="A334" s="2" t="s">
        <v>36</v>
      </c>
      <c r="B334" s="9" t="s">
        <v>37</v>
      </c>
      <c r="C334" s="12">
        <v>7.55</v>
      </c>
      <c r="D334" s="189">
        <f t="shared" si="68"/>
        <v>11954.8</v>
      </c>
      <c r="E334" s="13">
        <v>11954.8</v>
      </c>
      <c r="F334" s="13">
        <v>0</v>
      </c>
      <c r="G334" s="191">
        <f t="shared" si="69"/>
        <v>3975721.87</v>
      </c>
      <c r="H334" s="25">
        <v>3921434.96</v>
      </c>
      <c r="I334" s="25">
        <v>54286.91</v>
      </c>
      <c r="J334" s="13"/>
      <c r="K334" s="25">
        <v>3748364.55</v>
      </c>
      <c r="L334" s="193">
        <f t="shared" si="70"/>
        <v>3748364.55</v>
      </c>
      <c r="M334" s="189"/>
      <c r="N334" s="194">
        <v>1700000</v>
      </c>
      <c r="O334" s="195">
        <f t="shared" si="72"/>
        <v>227357.3200000003</v>
      </c>
      <c r="P334" s="12">
        <v>0</v>
      </c>
      <c r="Q334" s="10">
        <f t="shared" si="71"/>
        <v>2048364.5499999998</v>
      </c>
    </row>
    <row r="335" spans="1:17" ht="11.25">
      <c r="A335" s="2" t="s">
        <v>38</v>
      </c>
      <c r="B335" s="9" t="s">
        <v>39</v>
      </c>
      <c r="C335" s="12">
        <v>5.28</v>
      </c>
      <c r="D335" s="189">
        <f t="shared" si="68"/>
        <v>3825.44</v>
      </c>
      <c r="E335" s="13">
        <v>2618</v>
      </c>
      <c r="F335" s="13">
        <v>1207.44</v>
      </c>
      <c r="G335" s="191">
        <f t="shared" si="69"/>
        <v>827101.6900000001</v>
      </c>
      <c r="H335" s="25">
        <v>583756.31</v>
      </c>
      <c r="I335" s="13"/>
      <c r="J335" s="25">
        <v>243345.38</v>
      </c>
      <c r="K335" s="25">
        <v>736810.43</v>
      </c>
      <c r="L335" s="193">
        <f t="shared" si="70"/>
        <v>529388.73</v>
      </c>
      <c r="M335" s="189">
        <v>207421.7</v>
      </c>
      <c r="N335" s="194">
        <v>658344</v>
      </c>
      <c r="O335" s="195">
        <f t="shared" si="72"/>
        <v>90291.26000000001</v>
      </c>
      <c r="P335" s="12">
        <v>0</v>
      </c>
      <c r="Q335" s="10">
        <f t="shared" si="71"/>
        <v>78466.43000000005</v>
      </c>
    </row>
    <row r="336" spans="1:17" ht="11.25">
      <c r="A336" s="2" t="s">
        <v>40</v>
      </c>
      <c r="B336" s="9" t="s">
        <v>41</v>
      </c>
      <c r="C336" s="12">
        <v>7.55</v>
      </c>
      <c r="D336" s="189">
        <f t="shared" si="68"/>
        <v>11417</v>
      </c>
      <c r="E336" s="13">
        <v>8753.8</v>
      </c>
      <c r="F336" s="13">
        <v>2663.2</v>
      </c>
      <c r="G336" s="191">
        <f t="shared" si="69"/>
        <v>3715271.1100000003</v>
      </c>
      <c r="H336" s="25">
        <v>2806854.54</v>
      </c>
      <c r="I336" s="25">
        <v>56512.2</v>
      </c>
      <c r="J336" s="13">
        <v>851904.37</v>
      </c>
      <c r="K336" s="25">
        <v>3546228.35</v>
      </c>
      <c r="L336" s="193">
        <f t="shared" si="70"/>
        <v>2647656.7800000003</v>
      </c>
      <c r="M336" s="25">
        <v>898571.57</v>
      </c>
      <c r="N336" s="194">
        <v>0</v>
      </c>
      <c r="O336" s="195">
        <f t="shared" si="72"/>
        <v>169042.76000000024</v>
      </c>
      <c r="P336" s="12">
        <v>0</v>
      </c>
      <c r="Q336" s="10">
        <f t="shared" si="71"/>
        <v>3546228.35</v>
      </c>
    </row>
    <row r="337" spans="1:17" ht="11.25">
      <c r="A337" s="2" t="s">
        <v>58</v>
      </c>
      <c r="B337" s="9" t="s">
        <v>42</v>
      </c>
      <c r="C337" s="12">
        <v>5.28</v>
      </c>
      <c r="D337" s="189">
        <f t="shared" si="68"/>
        <v>2479.8</v>
      </c>
      <c r="E337" s="13">
        <v>2479.8</v>
      </c>
      <c r="F337" s="13">
        <v>0</v>
      </c>
      <c r="G337" s="191">
        <f t="shared" si="69"/>
        <v>718330.85</v>
      </c>
      <c r="H337" s="25">
        <v>555003.58</v>
      </c>
      <c r="I337" s="25">
        <v>7117.66</v>
      </c>
      <c r="J337" s="13">
        <v>156209.61</v>
      </c>
      <c r="K337" s="25">
        <v>642051.47</v>
      </c>
      <c r="L337" s="193">
        <f t="shared" si="70"/>
        <v>493037.61</v>
      </c>
      <c r="M337" s="25">
        <v>149013.86</v>
      </c>
      <c r="N337" s="194">
        <v>0</v>
      </c>
      <c r="O337" s="195">
        <f t="shared" si="72"/>
        <v>76279.38</v>
      </c>
      <c r="P337" s="12">
        <v>0</v>
      </c>
      <c r="Q337" s="10">
        <f t="shared" si="71"/>
        <v>642051.47</v>
      </c>
    </row>
    <row r="338" spans="1:17" ht="11.25">
      <c r="A338" s="2" t="s">
        <v>43</v>
      </c>
      <c r="B338" s="9" t="s">
        <v>44</v>
      </c>
      <c r="C338" s="12">
        <v>7.55</v>
      </c>
      <c r="D338" s="190">
        <f t="shared" si="68"/>
        <v>9004</v>
      </c>
      <c r="E338" s="13">
        <v>8536.3</v>
      </c>
      <c r="F338" s="13">
        <v>467.7</v>
      </c>
      <c r="G338" s="191">
        <f t="shared" si="69"/>
        <v>2886030.97</v>
      </c>
      <c r="H338" s="25">
        <v>2686327.69</v>
      </c>
      <c r="I338" s="25">
        <v>52812.72</v>
      </c>
      <c r="J338" s="13">
        <v>146890.56</v>
      </c>
      <c r="K338" s="25">
        <v>2695927.58</v>
      </c>
      <c r="L338" s="193">
        <f t="shared" si="70"/>
        <v>2560382.08</v>
      </c>
      <c r="M338" s="25">
        <v>135545.5</v>
      </c>
      <c r="N338" s="194">
        <v>0</v>
      </c>
      <c r="O338" s="195">
        <f t="shared" si="72"/>
        <v>190103.39000000013</v>
      </c>
      <c r="P338" s="12">
        <v>0</v>
      </c>
      <c r="Q338" s="10">
        <f t="shared" si="71"/>
        <v>2695927.58</v>
      </c>
    </row>
    <row r="339" spans="1:17" ht="11.25">
      <c r="A339" s="2" t="s">
        <v>45</v>
      </c>
      <c r="B339" s="22" t="s">
        <v>46</v>
      </c>
      <c r="C339" s="12">
        <v>5.28</v>
      </c>
      <c r="D339" s="12">
        <f t="shared" si="68"/>
        <v>1957.3</v>
      </c>
      <c r="E339" s="13">
        <v>1734.6</v>
      </c>
      <c r="F339" s="13">
        <v>222.7</v>
      </c>
      <c r="G339" s="191">
        <f t="shared" si="69"/>
        <v>443751.08999999997</v>
      </c>
      <c r="H339" s="25">
        <v>381102.98</v>
      </c>
      <c r="I339" s="25">
        <v>1737.14</v>
      </c>
      <c r="J339" s="13">
        <v>60910.97</v>
      </c>
      <c r="K339" s="25">
        <v>384407.58</v>
      </c>
      <c r="L339" s="193">
        <f t="shared" si="70"/>
        <v>343260.05000000005</v>
      </c>
      <c r="M339" s="12">
        <v>41147.53</v>
      </c>
      <c r="N339" s="194">
        <v>0</v>
      </c>
      <c r="O339" s="34">
        <f t="shared" si="72"/>
        <v>59343.50999999995</v>
      </c>
      <c r="P339" s="12">
        <v>0</v>
      </c>
      <c r="Q339" s="10">
        <f t="shared" si="71"/>
        <v>384407.58</v>
      </c>
    </row>
    <row r="340" spans="1:17" ht="11.25">
      <c r="A340" s="2" t="s">
        <v>50</v>
      </c>
      <c r="B340" s="22" t="s">
        <v>51</v>
      </c>
      <c r="C340" s="12">
        <v>7.55</v>
      </c>
      <c r="D340" s="28">
        <f t="shared" si="68"/>
        <v>9527.4</v>
      </c>
      <c r="E340" s="14">
        <v>9527.4</v>
      </c>
      <c r="F340" s="13">
        <v>0</v>
      </c>
      <c r="G340" s="191">
        <f t="shared" si="69"/>
        <v>2964277.32</v>
      </c>
      <c r="H340" s="25">
        <v>2956568.82</v>
      </c>
      <c r="I340" s="25">
        <v>7708.5</v>
      </c>
      <c r="J340" s="13"/>
      <c r="K340" s="25">
        <v>2838148.07</v>
      </c>
      <c r="L340" s="193">
        <f t="shared" si="70"/>
        <v>2838148.07</v>
      </c>
      <c r="M340" s="12"/>
      <c r="N340" s="194">
        <v>1387503</v>
      </c>
      <c r="O340" s="34">
        <f t="shared" si="72"/>
        <v>126129.25</v>
      </c>
      <c r="P340" s="12">
        <v>0</v>
      </c>
      <c r="Q340" s="10">
        <f t="shared" si="71"/>
        <v>1450645.0699999998</v>
      </c>
    </row>
    <row r="341" spans="1:17" ht="11.25">
      <c r="A341" s="2" t="s">
        <v>61</v>
      </c>
      <c r="B341" s="22" t="s">
        <v>62</v>
      </c>
      <c r="C341" s="12">
        <v>7.55</v>
      </c>
      <c r="D341" s="28">
        <v>7570.8</v>
      </c>
      <c r="E341" s="14">
        <v>7570.8</v>
      </c>
      <c r="F341" s="13">
        <v>0</v>
      </c>
      <c r="G341" s="191">
        <f t="shared" si="69"/>
        <v>1798676.78</v>
      </c>
      <c r="H341" s="25">
        <v>1789401.58</v>
      </c>
      <c r="I341" s="25">
        <v>9275.2</v>
      </c>
      <c r="J341" s="13"/>
      <c r="K341" s="13">
        <v>1693167.53</v>
      </c>
      <c r="L341" s="193">
        <f t="shared" si="70"/>
        <v>1693167.53</v>
      </c>
      <c r="M341" s="12"/>
      <c r="N341" s="194">
        <v>0</v>
      </c>
      <c r="O341" s="34">
        <f>G341-K341</f>
        <v>105509.25</v>
      </c>
      <c r="P341" s="12">
        <v>0</v>
      </c>
      <c r="Q341" s="10">
        <f t="shared" si="71"/>
        <v>1693167.53</v>
      </c>
    </row>
    <row r="342" spans="1:17" ht="11.25">
      <c r="A342" s="2" t="s">
        <v>52</v>
      </c>
      <c r="B342" s="22" t="s">
        <v>53</v>
      </c>
      <c r="C342" s="12">
        <v>7.55</v>
      </c>
      <c r="D342" s="28">
        <f>E342+F342</f>
        <v>16057.1</v>
      </c>
      <c r="E342" s="13">
        <v>16057.1</v>
      </c>
      <c r="F342" s="13">
        <v>0</v>
      </c>
      <c r="G342" s="191">
        <f t="shared" si="69"/>
        <v>4792167.890000001</v>
      </c>
      <c r="H342" s="25">
        <v>4762035.32</v>
      </c>
      <c r="I342" s="25">
        <v>30132.57</v>
      </c>
      <c r="J342" s="13"/>
      <c r="K342" s="25">
        <v>4545355.05</v>
      </c>
      <c r="L342" s="193">
        <f t="shared" si="70"/>
        <v>4545355.05</v>
      </c>
      <c r="M342" s="12"/>
      <c r="N342" s="194">
        <v>2275000</v>
      </c>
      <c r="O342" s="34">
        <f>G342-K342</f>
        <v>246812.84000000078</v>
      </c>
      <c r="P342" s="12">
        <v>0</v>
      </c>
      <c r="Q342" s="10">
        <f t="shared" si="71"/>
        <v>2270355.05</v>
      </c>
    </row>
    <row r="343" spans="1:17" ht="11.25">
      <c r="A343" s="2" t="s">
        <v>63</v>
      </c>
      <c r="B343" s="22" t="s">
        <v>64</v>
      </c>
      <c r="C343" s="12">
        <v>5.28</v>
      </c>
      <c r="D343" s="28">
        <v>1972.8</v>
      </c>
      <c r="E343" s="14">
        <v>1972.8</v>
      </c>
      <c r="F343" s="13">
        <v>0</v>
      </c>
      <c r="G343" s="191">
        <f t="shared" si="69"/>
        <v>455361.45</v>
      </c>
      <c r="H343" s="25">
        <v>324801.7</v>
      </c>
      <c r="I343" s="13"/>
      <c r="J343" s="13">
        <v>130559.75</v>
      </c>
      <c r="K343" s="25">
        <v>424204.83</v>
      </c>
      <c r="L343" s="193">
        <f t="shared" si="70"/>
        <v>297098.42000000004</v>
      </c>
      <c r="M343" s="12">
        <v>127106.41</v>
      </c>
      <c r="N343" s="194">
        <v>0</v>
      </c>
      <c r="O343" s="34">
        <f>G343-K343</f>
        <v>31156.619999999995</v>
      </c>
      <c r="P343" s="12">
        <v>0</v>
      </c>
      <c r="Q343" s="10">
        <f t="shared" si="71"/>
        <v>424204.83</v>
      </c>
    </row>
    <row r="344" spans="1:17" ht="12" thickBot="1">
      <c r="A344" s="15" t="s">
        <v>54</v>
      </c>
      <c r="B344" s="35" t="s">
        <v>55</v>
      </c>
      <c r="C344" s="188">
        <v>7.55</v>
      </c>
      <c r="D344" s="36">
        <f>E344+F344</f>
        <v>3966</v>
      </c>
      <c r="E344" s="37">
        <v>3966</v>
      </c>
      <c r="F344" s="16">
        <v>0</v>
      </c>
      <c r="G344" s="186">
        <f t="shared" si="69"/>
        <v>1310449.79</v>
      </c>
      <c r="H344" s="192">
        <v>1153437.22</v>
      </c>
      <c r="I344" s="192">
        <v>49317.72</v>
      </c>
      <c r="J344" s="16">
        <v>107694.85</v>
      </c>
      <c r="K344" s="192">
        <v>1183457.41</v>
      </c>
      <c r="L344" s="193">
        <f t="shared" si="70"/>
        <v>1102239.25</v>
      </c>
      <c r="M344" s="186">
        <v>81218.16</v>
      </c>
      <c r="N344" s="194">
        <v>0</v>
      </c>
      <c r="O344" s="187">
        <f>G344-K344</f>
        <v>126992.38000000012</v>
      </c>
      <c r="P344" s="41">
        <v>0</v>
      </c>
      <c r="Q344" s="10">
        <f t="shared" si="71"/>
        <v>1183457.41</v>
      </c>
    </row>
    <row r="345" spans="1:17" ht="13.5" thickBot="1">
      <c r="A345" s="42" t="s">
        <v>47</v>
      </c>
      <c r="B345" s="43"/>
      <c r="C345" s="44"/>
      <c r="D345" s="47">
        <f>SUM(D323:D344)</f>
        <v>143800.84</v>
      </c>
      <c r="E345" s="46">
        <f>SUM(E323:E344)</f>
        <v>137332.5</v>
      </c>
      <c r="F345" s="46">
        <f>SUM(F323:F344)</f>
        <v>6468.339999999999</v>
      </c>
      <c r="G345" s="47">
        <f>SUM(G323:G344)</f>
        <v>43606461.29000001</v>
      </c>
      <c r="H345" s="47">
        <f aca="true" t="shared" si="73" ref="H345:Q345">SUM(H323:H344)</f>
        <v>41021358.32000001</v>
      </c>
      <c r="I345" s="47">
        <f t="shared" si="73"/>
        <v>525415.75</v>
      </c>
      <c r="J345" s="47">
        <f t="shared" si="73"/>
        <v>2059687.22</v>
      </c>
      <c r="K345" s="48">
        <f t="shared" si="73"/>
        <v>41004555.96999999</v>
      </c>
      <c r="L345" s="47">
        <f t="shared" si="73"/>
        <v>39023719.11000001</v>
      </c>
      <c r="M345" s="47">
        <f t="shared" si="73"/>
        <v>1980836.8599999996</v>
      </c>
      <c r="N345" s="196">
        <f t="shared" si="73"/>
        <v>14401755.9</v>
      </c>
      <c r="O345" s="48">
        <f t="shared" si="73"/>
        <v>2780215.540000002</v>
      </c>
      <c r="P345" s="45">
        <f t="shared" si="73"/>
        <v>0</v>
      </c>
      <c r="Q345" s="142">
        <f t="shared" si="73"/>
        <v>26602800.07</v>
      </c>
    </row>
    <row r="346" spans="1:17" ht="13.5" thickBot="1">
      <c r="A346" s="53"/>
      <c r="B346" s="54"/>
      <c r="C346" s="55"/>
      <c r="D346" s="56"/>
      <c r="E346" s="57"/>
      <c r="F346" s="57"/>
      <c r="G346" s="58"/>
      <c r="H346" s="58"/>
      <c r="I346" s="61"/>
      <c r="J346" s="61"/>
      <c r="K346" s="61"/>
      <c r="L346" s="61"/>
      <c r="M346" s="61"/>
      <c r="N346" s="197"/>
      <c r="O346" s="63"/>
      <c r="P346" s="63"/>
      <c r="Q346" s="61"/>
    </row>
    <row r="347" spans="1:17" ht="15">
      <c r="A347" s="221" t="s">
        <v>66</v>
      </c>
      <c r="B347" s="222"/>
      <c r="C347" s="222"/>
      <c r="D347" s="222"/>
      <c r="E347" s="222"/>
      <c r="F347" s="222"/>
      <c r="G347" s="223"/>
      <c r="H347" s="224" t="s">
        <v>48</v>
      </c>
      <c r="I347" s="225"/>
      <c r="J347" s="225"/>
      <c r="K347" s="225"/>
      <c r="L347" s="225"/>
      <c r="M347" s="225"/>
      <c r="N347" s="225"/>
      <c r="O347" s="225"/>
      <c r="P347" s="225"/>
      <c r="Q347" s="226"/>
    </row>
    <row r="349" spans="1:17" ht="10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27" t="s">
        <v>0</v>
      </c>
      <c r="M349" s="227"/>
      <c r="N349" s="227"/>
      <c r="O349" s="227"/>
      <c r="P349" s="227"/>
      <c r="Q349" s="228"/>
    </row>
    <row r="350" spans="1:17" ht="10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29" t="s">
        <v>1</v>
      </c>
      <c r="P350" s="229"/>
      <c r="Q350" s="230"/>
    </row>
    <row r="351" spans="1:18" ht="15">
      <c r="A351" s="231" t="s">
        <v>2</v>
      </c>
      <c r="B351" s="23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</row>
    <row r="352" spans="1:18" ht="28.5" customHeight="1" thickBot="1">
      <c r="A352" s="233" t="s">
        <v>137</v>
      </c>
      <c r="B352" s="234"/>
      <c r="C352" s="234"/>
      <c r="D352" s="234"/>
      <c r="E352" s="234"/>
      <c r="F352" s="234"/>
      <c r="G352" s="234"/>
      <c r="H352" s="234"/>
      <c r="I352" s="234"/>
      <c r="J352" s="234"/>
      <c r="K352" s="234"/>
      <c r="L352" s="234"/>
      <c r="M352" s="234"/>
      <c r="N352" s="234"/>
      <c r="O352" s="234"/>
      <c r="P352" s="234"/>
      <c r="Q352" s="234"/>
      <c r="R352" s="234"/>
    </row>
    <row r="353" spans="1:18" ht="28.5" customHeight="1">
      <c r="A353" s="235" t="s">
        <v>3</v>
      </c>
      <c r="B353" s="235" t="s">
        <v>4</v>
      </c>
      <c r="C353" s="235" t="s">
        <v>59</v>
      </c>
      <c r="D353" s="237" t="s">
        <v>5</v>
      </c>
      <c r="E353" s="239" t="s">
        <v>6</v>
      </c>
      <c r="F353" s="240"/>
      <c r="G353" s="241" t="s">
        <v>7</v>
      </c>
      <c r="H353" s="243" t="s">
        <v>138</v>
      </c>
      <c r="I353" s="244"/>
      <c r="J353" s="245"/>
      <c r="K353" s="241" t="s">
        <v>8</v>
      </c>
      <c r="L353" s="243" t="s">
        <v>138</v>
      </c>
      <c r="M353" s="245"/>
      <c r="N353" s="30"/>
      <c r="O353" s="235" t="s">
        <v>9</v>
      </c>
      <c r="P353" s="246" t="s">
        <v>10</v>
      </c>
      <c r="Q353" s="246" t="s">
        <v>139</v>
      </c>
      <c r="R353" s="198"/>
    </row>
    <row r="354" spans="1:17" ht="116.25" thickBot="1">
      <c r="A354" s="236"/>
      <c r="B354" s="236"/>
      <c r="C354" s="236"/>
      <c r="D354" s="238"/>
      <c r="E354" s="199" t="s">
        <v>11</v>
      </c>
      <c r="F354" s="5" t="s">
        <v>12</v>
      </c>
      <c r="G354" s="242"/>
      <c r="H354" s="19" t="s">
        <v>49</v>
      </c>
      <c r="I354" s="20" t="s">
        <v>65</v>
      </c>
      <c r="J354" s="6" t="s">
        <v>13</v>
      </c>
      <c r="K354" s="242"/>
      <c r="L354" s="21" t="s">
        <v>14</v>
      </c>
      <c r="M354" s="6" t="s">
        <v>57</v>
      </c>
      <c r="N354" s="31" t="s">
        <v>56</v>
      </c>
      <c r="O354" s="236"/>
      <c r="P354" s="247"/>
      <c r="Q354" s="247"/>
    </row>
    <row r="355" spans="1:17" ht="11.25">
      <c r="A355" s="8" t="s">
        <v>15</v>
      </c>
      <c r="B355" s="9" t="s">
        <v>16</v>
      </c>
      <c r="C355" s="203">
        <v>5.28</v>
      </c>
      <c r="D355" s="203">
        <f>E355+F355</f>
        <v>4333.9</v>
      </c>
      <c r="E355" s="24">
        <v>3131.8</v>
      </c>
      <c r="F355" s="11">
        <v>1202.1</v>
      </c>
      <c r="G355" s="205">
        <f>H355+J355+I355</f>
        <v>989734.89</v>
      </c>
      <c r="H355" s="207">
        <v>735071.55</v>
      </c>
      <c r="I355" s="207">
        <v>11605.9</v>
      </c>
      <c r="J355" s="11">
        <v>243057.44</v>
      </c>
      <c r="K355" s="12">
        <v>882057.88</v>
      </c>
      <c r="L355" s="207">
        <f>K355-M355</f>
        <v>639050.05</v>
      </c>
      <c r="M355" s="205">
        <v>243007.83</v>
      </c>
      <c r="N355" s="208">
        <v>0</v>
      </c>
      <c r="O355" s="209">
        <f>G355-K356</f>
        <v>284465.24</v>
      </c>
      <c r="P355" s="12">
        <v>0</v>
      </c>
      <c r="Q355" s="10">
        <f>K355-N355</f>
        <v>882057.88</v>
      </c>
    </row>
    <row r="356" spans="1:17" ht="11.25">
      <c r="A356" s="2" t="s">
        <v>17</v>
      </c>
      <c r="B356" s="9" t="s">
        <v>18</v>
      </c>
      <c r="C356" s="12">
        <v>7.55</v>
      </c>
      <c r="D356" s="204">
        <f aca="true" t="shared" si="74" ref="D356:D372">E356+F356</f>
        <v>2299</v>
      </c>
      <c r="E356" s="13">
        <v>2076.4</v>
      </c>
      <c r="F356" s="13">
        <v>222.6</v>
      </c>
      <c r="G356" s="205">
        <f aca="true" t="shared" si="75" ref="G356:G376">H356+J356+I356</f>
        <v>766122.01</v>
      </c>
      <c r="H356" s="25">
        <v>691942.69</v>
      </c>
      <c r="I356" s="13">
        <v>0</v>
      </c>
      <c r="J356" s="13">
        <v>74179.32</v>
      </c>
      <c r="K356" s="207">
        <v>705269.65</v>
      </c>
      <c r="L356" s="207">
        <f aca="true" t="shared" si="76" ref="L356:L376">K356-M356</f>
        <v>626232.01</v>
      </c>
      <c r="M356" s="203">
        <v>79037.64</v>
      </c>
      <c r="N356" s="208">
        <v>0</v>
      </c>
      <c r="O356" s="167">
        <f>G356-K356</f>
        <v>60852.359999999986</v>
      </c>
      <c r="P356" s="12">
        <v>0</v>
      </c>
      <c r="Q356" s="10">
        <f aca="true" t="shared" si="77" ref="Q356:Q376">K356-N356</f>
        <v>705269.65</v>
      </c>
    </row>
    <row r="357" spans="1:17" ht="11.25">
      <c r="A357" s="2" t="s">
        <v>60</v>
      </c>
      <c r="B357" s="9" t="s">
        <v>19</v>
      </c>
      <c r="C357" s="12">
        <v>7.55</v>
      </c>
      <c r="D357" s="203">
        <f t="shared" si="74"/>
        <v>3566</v>
      </c>
      <c r="E357" s="13">
        <v>3566</v>
      </c>
      <c r="F357" s="13">
        <v>0</v>
      </c>
      <c r="G357" s="205">
        <f t="shared" si="75"/>
        <v>1220814.19</v>
      </c>
      <c r="H357" s="25">
        <v>1192009.92</v>
      </c>
      <c r="I357" s="13">
        <v>28804.27</v>
      </c>
      <c r="J357" s="13"/>
      <c r="K357" s="13">
        <v>1143005.65</v>
      </c>
      <c r="L357" s="207">
        <f t="shared" si="76"/>
        <v>1143005.65</v>
      </c>
      <c r="M357" s="13"/>
      <c r="N357" s="208">
        <v>639351.9</v>
      </c>
      <c r="O357" s="209">
        <f aca="true" t="shared" si="78" ref="O357:O372">G357-K357</f>
        <v>77808.54000000004</v>
      </c>
      <c r="P357" s="12">
        <v>0</v>
      </c>
      <c r="Q357" s="10">
        <f t="shared" si="77"/>
        <v>503653.7499999999</v>
      </c>
    </row>
    <row r="358" spans="1:17" ht="11.25">
      <c r="A358" s="2" t="s">
        <v>20</v>
      </c>
      <c r="B358" s="9" t="s">
        <v>21</v>
      </c>
      <c r="C358" s="12">
        <v>5.28</v>
      </c>
      <c r="D358" s="203">
        <f t="shared" si="74"/>
        <v>4437.9</v>
      </c>
      <c r="E358" s="13">
        <v>4437.9</v>
      </c>
      <c r="F358" s="13">
        <v>0</v>
      </c>
      <c r="G358" s="205">
        <f t="shared" si="75"/>
        <v>1048980.24</v>
      </c>
      <c r="H358" s="25">
        <v>1033517.52</v>
      </c>
      <c r="I358" s="25">
        <v>15462.72</v>
      </c>
      <c r="J358" s="13"/>
      <c r="K358" s="25">
        <v>983494.19</v>
      </c>
      <c r="L358" s="207">
        <f t="shared" si="76"/>
        <v>983494.19</v>
      </c>
      <c r="M358" s="13"/>
      <c r="N358" s="208">
        <v>0</v>
      </c>
      <c r="O358" s="209">
        <f t="shared" si="78"/>
        <v>65486.05000000005</v>
      </c>
      <c r="P358" s="12">
        <v>0</v>
      </c>
      <c r="Q358" s="10">
        <f t="shared" si="77"/>
        <v>983494.19</v>
      </c>
    </row>
    <row r="359" spans="1:17" ht="11.25">
      <c r="A359" s="2" t="s">
        <v>22</v>
      </c>
      <c r="B359" s="9" t="s">
        <v>23</v>
      </c>
      <c r="C359" s="12">
        <v>7.55</v>
      </c>
      <c r="D359" s="204">
        <f t="shared" si="74"/>
        <v>15545</v>
      </c>
      <c r="E359" s="13">
        <v>15545</v>
      </c>
      <c r="F359" s="13">
        <v>0</v>
      </c>
      <c r="G359" s="205">
        <f t="shared" si="75"/>
        <v>5367322.350000001</v>
      </c>
      <c r="H359" s="25">
        <v>5195821.32</v>
      </c>
      <c r="I359" s="207">
        <v>146893.63</v>
      </c>
      <c r="J359" s="13">
        <v>24607.4</v>
      </c>
      <c r="K359" s="25">
        <v>5073593</v>
      </c>
      <c r="L359" s="207">
        <f t="shared" si="76"/>
        <v>5066774.87</v>
      </c>
      <c r="M359" s="12">
        <v>6818.13</v>
      </c>
      <c r="N359" s="208">
        <v>3859466</v>
      </c>
      <c r="O359" s="209">
        <f t="shared" si="78"/>
        <v>293729.35000000056</v>
      </c>
      <c r="P359" s="12">
        <v>0</v>
      </c>
      <c r="Q359" s="10">
        <f t="shared" si="77"/>
        <v>1214127</v>
      </c>
    </row>
    <row r="360" spans="1:17" ht="11.25">
      <c r="A360" s="2" t="s">
        <v>24</v>
      </c>
      <c r="B360" s="9" t="s">
        <v>25</v>
      </c>
      <c r="C360" s="12">
        <v>5.28</v>
      </c>
      <c r="D360" s="203">
        <f t="shared" si="74"/>
        <v>4413.2</v>
      </c>
      <c r="E360" s="13">
        <v>4413.2</v>
      </c>
      <c r="F360" s="13">
        <v>0</v>
      </c>
      <c r="G360" s="205">
        <f t="shared" si="75"/>
        <v>1041551.8999999999</v>
      </c>
      <c r="H360" s="25">
        <v>1032788.71</v>
      </c>
      <c r="I360" s="25">
        <v>8763.19</v>
      </c>
      <c r="J360" s="13"/>
      <c r="K360" s="25">
        <v>987889.63</v>
      </c>
      <c r="L360" s="207">
        <f t="shared" si="76"/>
        <v>987889.63</v>
      </c>
      <c r="M360" s="13"/>
      <c r="N360" s="208">
        <v>0</v>
      </c>
      <c r="O360" s="209">
        <f t="shared" si="78"/>
        <v>53662.2699999999</v>
      </c>
      <c r="P360" s="12">
        <v>0</v>
      </c>
      <c r="Q360" s="10">
        <f t="shared" si="77"/>
        <v>987889.63</v>
      </c>
    </row>
    <row r="361" spans="1:17" ht="11.25">
      <c r="A361" s="2" t="s">
        <v>26</v>
      </c>
      <c r="B361" s="9" t="s">
        <v>27</v>
      </c>
      <c r="C361" s="12">
        <v>7.55</v>
      </c>
      <c r="D361" s="203">
        <f t="shared" si="74"/>
        <v>6756.1</v>
      </c>
      <c r="E361" s="13">
        <v>6756.1</v>
      </c>
      <c r="F361" s="13">
        <v>0</v>
      </c>
      <c r="G361" s="205">
        <f t="shared" si="75"/>
        <v>2307357.27</v>
      </c>
      <c r="H361" s="25">
        <v>2258610.9</v>
      </c>
      <c r="I361" s="25">
        <v>48746.37</v>
      </c>
      <c r="J361" s="13"/>
      <c r="K361" s="25">
        <v>2206449.76</v>
      </c>
      <c r="L361" s="207">
        <f t="shared" si="76"/>
        <v>2206449.76</v>
      </c>
      <c r="M361" s="13"/>
      <c r="N361" s="208">
        <v>0</v>
      </c>
      <c r="O361" s="209">
        <f t="shared" si="78"/>
        <v>100907.51000000024</v>
      </c>
      <c r="P361" s="12">
        <v>0</v>
      </c>
      <c r="Q361" s="10">
        <f t="shared" si="77"/>
        <v>2206449.76</v>
      </c>
    </row>
    <row r="362" spans="1:17" ht="11.25">
      <c r="A362" s="2" t="s">
        <v>28</v>
      </c>
      <c r="B362" s="9" t="s">
        <v>29</v>
      </c>
      <c r="C362" s="12">
        <v>7.55</v>
      </c>
      <c r="D362" s="203">
        <f t="shared" si="74"/>
        <v>3952.9</v>
      </c>
      <c r="E362" s="13">
        <v>3952.9</v>
      </c>
      <c r="F362" s="13">
        <v>0</v>
      </c>
      <c r="G362" s="205">
        <f t="shared" si="75"/>
        <v>1317283.7</v>
      </c>
      <c r="H362" s="25">
        <v>1317283.7</v>
      </c>
      <c r="I362" s="13">
        <v>0</v>
      </c>
      <c r="J362" s="13"/>
      <c r="K362" s="25">
        <v>1274922.91</v>
      </c>
      <c r="L362" s="207">
        <f t="shared" si="76"/>
        <v>1274922.91</v>
      </c>
      <c r="M362" s="13"/>
      <c r="N362" s="208">
        <v>0</v>
      </c>
      <c r="O362" s="209">
        <f t="shared" si="78"/>
        <v>42360.79000000004</v>
      </c>
      <c r="P362" s="12">
        <v>0</v>
      </c>
      <c r="Q362" s="10">
        <f t="shared" si="77"/>
        <v>1274922.91</v>
      </c>
    </row>
    <row r="363" spans="1:17" ht="11.25">
      <c r="A363" s="2" t="s">
        <v>30</v>
      </c>
      <c r="B363" s="9" t="s">
        <v>31</v>
      </c>
      <c r="C363" s="12">
        <v>7.55</v>
      </c>
      <c r="D363" s="203">
        <f t="shared" si="74"/>
        <v>10567.400000000001</v>
      </c>
      <c r="E363" s="13">
        <v>10146.2</v>
      </c>
      <c r="F363" s="13">
        <v>421.2</v>
      </c>
      <c r="G363" s="205">
        <f t="shared" si="75"/>
        <v>3436554.58</v>
      </c>
      <c r="H363" s="25">
        <v>3373940.95</v>
      </c>
      <c r="I363" s="25">
        <v>54456.4</v>
      </c>
      <c r="J363" s="13">
        <v>8157.23</v>
      </c>
      <c r="K363" s="25">
        <v>3247442.52</v>
      </c>
      <c r="L363" s="207">
        <f t="shared" si="76"/>
        <v>3239285.29</v>
      </c>
      <c r="M363" s="203">
        <v>8157.23</v>
      </c>
      <c r="N363" s="208">
        <v>2210000</v>
      </c>
      <c r="O363" s="209">
        <f t="shared" si="78"/>
        <v>189112.06000000006</v>
      </c>
      <c r="P363" s="12">
        <v>0</v>
      </c>
      <c r="Q363" s="10">
        <f t="shared" si="77"/>
        <v>1037442.52</v>
      </c>
    </row>
    <row r="364" spans="1:17" ht="11.25">
      <c r="A364" s="2" t="s">
        <v>32</v>
      </c>
      <c r="B364" s="9" t="s">
        <v>33</v>
      </c>
      <c r="C364" s="12">
        <v>7.55</v>
      </c>
      <c r="D364" s="204">
        <f t="shared" si="74"/>
        <v>3882.3</v>
      </c>
      <c r="E364" s="14">
        <v>3882.3</v>
      </c>
      <c r="F364" s="13">
        <v>0</v>
      </c>
      <c r="G364" s="205">
        <f t="shared" si="75"/>
        <v>1292976.37</v>
      </c>
      <c r="H364" s="25">
        <v>1292976.37</v>
      </c>
      <c r="I364" s="25">
        <v>0</v>
      </c>
      <c r="J364" s="13"/>
      <c r="K364" s="25">
        <v>1227666.14</v>
      </c>
      <c r="L364" s="207">
        <f t="shared" si="76"/>
        <v>1227666.14</v>
      </c>
      <c r="M364" s="13"/>
      <c r="N364" s="208">
        <v>1048633</v>
      </c>
      <c r="O364" s="209">
        <f t="shared" si="78"/>
        <v>65310.230000000214</v>
      </c>
      <c r="P364" s="12">
        <v>0</v>
      </c>
      <c r="Q364" s="10">
        <f t="shared" si="77"/>
        <v>179033.1399999999</v>
      </c>
    </row>
    <row r="365" spans="1:17" ht="11.25">
      <c r="A365" s="2" t="s">
        <v>34</v>
      </c>
      <c r="B365" s="9" t="s">
        <v>35</v>
      </c>
      <c r="C365" s="12">
        <v>7.55</v>
      </c>
      <c r="D365" s="203">
        <f t="shared" si="74"/>
        <v>4314.7</v>
      </c>
      <c r="E365" s="13">
        <v>4253.3</v>
      </c>
      <c r="F365" s="13">
        <v>61.4</v>
      </c>
      <c r="G365" s="205">
        <f t="shared" si="75"/>
        <v>1467742.21</v>
      </c>
      <c r="H365" s="25">
        <v>1420975.41</v>
      </c>
      <c r="I365" s="25">
        <v>26305.96</v>
      </c>
      <c r="J365" s="13">
        <v>20460.84</v>
      </c>
      <c r="K365" s="25">
        <v>1380238.7</v>
      </c>
      <c r="L365" s="207">
        <f t="shared" si="76"/>
        <v>1364606.98</v>
      </c>
      <c r="M365" s="25">
        <v>15631.72</v>
      </c>
      <c r="N365" s="29">
        <v>623458</v>
      </c>
      <c r="O365" s="209">
        <f t="shared" si="78"/>
        <v>87503.51000000001</v>
      </c>
      <c r="P365" s="12">
        <v>0</v>
      </c>
      <c r="Q365" s="10">
        <f t="shared" si="77"/>
        <v>756780.7</v>
      </c>
    </row>
    <row r="366" spans="1:17" ht="11.25">
      <c r="A366" s="2" t="s">
        <v>36</v>
      </c>
      <c r="B366" s="9" t="s">
        <v>37</v>
      </c>
      <c r="C366" s="12">
        <v>7.55</v>
      </c>
      <c r="D366" s="203">
        <f t="shared" si="74"/>
        <v>11954.8</v>
      </c>
      <c r="E366" s="13">
        <v>11954.8</v>
      </c>
      <c r="F366" s="13">
        <v>0</v>
      </c>
      <c r="G366" s="205">
        <f t="shared" si="75"/>
        <v>4082475.61</v>
      </c>
      <c r="H366" s="25">
        <v>4012988.28</v>
      </c>
      <c r="I366" s="25">
        <v>69487.33</v>
      </c>
      <c r="J366" s="13"/>
      <c r="K366" s="25">
        <v>3853838.23</v>
      </c>
      <c r="L366" s="207">
        <f t="shared" si="76"/>
        <v>3853838.23</v>
      </c>
      <c r="M366" s="203"/>
      <c r="N366" s="208">
        <v>1700000</v>
      </c>
      <c r="O366" s="209">
        <f t="shared" si="78"/>
        <v>228637.3799999999</v>
      </c>
      <c r="P366" s="12">
        <v>0</v>
      </c>
      <c r="Q366" s="10">
        <f t="shared" si="77"/>
        <v>2153838.23</v>
      </c>
    </row>
    <row r="367" spans="1:17" ht="11.25">
      <c r="A367" s="2" t="s">
        <v>38</v>
      </c>
      <c r="B367" s="9" t="s">
        <v>39</v>
      </c>
      <c r="C367" s="12">
        <v>5.28</v>
      </c>
      <c r="D367" s="203">
        <f t="shared" si="74"/>
        <v>3825.44</v>
      </c>
      <c r="E367" s="13">
        <v>2618</v>
      </c>
      <c r="F367" s="13">
        <v>1207.44</v>
      </c>
      <c r="G367" s="205">
        <f t="shared" si="75"/>
        <v>845171.96</v>
      </c>
      <c r="H367" s="25">
        <v>597579.35</v>
      </c>
      <c r="I367" s="13">
        <v>0</v>
      </c>
      <c r="J367" s="25">
        <v>247592.61</v>
      </c>
      <c r="K367" s="25">
        <v>751123.68</v>
      </c>
      <c r="L367" s="207">
        <f t="shared" si="76"/>
        <v>533428.29</v>
      </c>
      <c r="M367" s="203">
        <v>217695.39</v>
      </c>
      <c r="N367" s="208">
        <v>658344</v>
      </c>
      <c r="O367" s="209">
        <f t="shared" si="78"/>
        <v>94048.27999999991</v>
      </c>
      <c r="P367" s="12">
        <v>0</v>
      </c>
      <c r="Q367" s="10">
        <f t="shared" si="77"/>
        <v>92779.68000000005</v>
      </c>
    </row>
    <row r="368" spans="1:17" ht="11.25">
      <c r="A368" s="2" t="s">
        <v>40</v>
      </c>
      <c r="B368" s="9" t="s">
        <v>41</v>
      </c>
      <c r="C368" s="12">
        <v>7.55</v>
      </c>
      <c r="D368" s="203">
        <f t="shared" si="74"/>
        <v>11417</v>
      </c>
      <c r="E368" s="13">
        <v>8753.8</v>
      </c>
      <c r="F368" s="13">
        <v>2663.2</v>
      </c>
      <c r="G368" s="205">
        <f t="shared" si="75"/>
        <v>3821659.2900000005</v>
      </c>
      <c r="H368" s="25">
        <v>2873314.54</v>
      </c>
      <c r="I368" s="25">
        <v>76333.22</v>
      </c>
      <c r="J368" s="13">
        <v>872011.53</v>
      </c>
      <c r="K368" s="25">
        <v>3623357.49</v>
      </c>
      <c r="L368" s="207">
        <f t="shared" si="76"/>
        <v>2703913.22</v>
      </c>
      <c r="M368" s="25">
        <v>919444.27</v>
      </c>
      <c r="N368" s="208">
        <v>0</v>
      </c>
      <c r="O368" s="209">
        <f t="shared" si="78"/>
        <v>198301.80000000028</v>
      </c>
      <c r="P368" s="12">
        <v>0</v>
      </c>
      <c r="Q368" s="10">
        <f t="shared" si="77"/>
        <v>3623357.49</v>
      </c>
    </row>
    <row r="369" spans="1:17" ht="11.25">
      <c r="A369" s="2" t="s">
        <v>58</v>
      </c>
      <c r="B369" s="9" t="s">
        <v>42</v>
      </c>
      <c r="C369" s="12">
        <v>5.28</v>
      </c>
      <c r="D369" s="203">
        <f t="shared" si="74"/>
        <v>2479.8</v>
      </c>
      <c r="E369" s="13">
        <v>2479.8</v>
      </c>
      <c r="F369" s="13">
        <v>0</v>
      </c>
      <c r="G369" s="205">
        <f t="shared" si="75"/>
        <v>745305.79</v>
      </c>
      <c r="H369" s="25">
        <v>568096.89</v>
      </c>
      <c r="I369" s="25">
        <v>10116.17</v>
      </c>
      <c r="J369" s="13">
        <v>167092.73</v>
      </c>
      <c r="K369" s="25">
        <v>659862.57</v>
      </c>
      <c r="L369" s="207">
        <f t="shared" si="76"/>
        <v>504710.18999999994</v>
      </c>
      <c r="M369" s="25">
        <v>155152.38</v>
      </c>
      <c r="N369" s="208">
        <v>0</v>
      </c>
      <c r="O369" s="209">
        <f t="shared" si="78"/>
        <v>85443.22000000009</v>
      </c>
      <c r="P369" s="12">
        <v>0</v>
      </c>
      <c r="Q369" s="10">
        <f t="shared" si="77"/>
        <v>659862.57</v>
      </c>
    </row>
    <row r="370" spans="1:17" ht="11.25">
      <c r="A370" s="2" t="s">
        <v>43</v>
      </c>
      <c r="B370" s="9" t="s">
        <v>44</v>
      </c>
      <c r="C370" s="12">
        <v>7.55</v>
      </c>
      <c r="D370" s="204">
        <f t="shared" si="74"/>
        <v>9004</v>
      </c>
      <c r="E370" s="13">
        <v>8536.3</v>
      </c>
      <c r="F370" s="13">
        <v>467.7</v>
      </c>
      <c r="G370" s="205">
        <f t="shared" si="75"/>
        <v>2971195.38</v>
      </c>
      <c r="H370" s="25">
        <v>2751342.66</v>
      </c>
      <c r="I370" s="25">
        <v>69431.03</v>
      </c>
      <c r="J370" s="13">
        <v>150421.69</v>
      </c>
      <c r="K370" s="25">
        <v>2771603.42</v>
      </c>
      <c r="L370" s="207">
        <f t="shared" si="76"/>
        <v>2632840.25</v>
      </c>
      <c r="M370" s="25">
        <v>138763.17</v>
      </c>
      <c r="N370" s="208">
        <v>0</v>
      </c>
      <c r="O370" s="209">
        <f t="shared" si="78"/>
        <v>199591.95999999996</v>
      </c>
      <c r="P370" s="12">
        <v>0</v>
      </c>
      <c r="Q370" s="10">
        <f t="shared" si="77"/>
        <v>2771603.42</v>
      </c>
    </row>
    <row r="371" spans="1:17" ht="11.25">
      <c r="A371" s="2" t="s">
        <v>45</v>
      </c>
      <c r="B371" s="22" t="s">
        <v>46</v>
      </c>
      <c r="C371" s="12">
        <v>5.28</v>
      </c>
      <c r="D371" s="12">
        <f t="shared" si="74"/>
        <v>1957.3</v>
      </c>
      <c r="E371" s="13">
        <v>1734.6</v>
      </c>
      <c r="F371" s="13">
        <v>222.7</v>
      </c>
      <c r="G371" s="205">
        <f t="shared" si="75"/>
        <v>455414.08</v>
      </c>
      <c r="H371" s="25">
        <v>390259.56</v>
      </c>
      <c r="I371" s="25">
        <v>2468.95</v>
      </c>
      <c r="J371" s="13">
        <v>62685.57</v>
      </c>
      <c r="K371" s="25">
        <v>394295.06</v>
      </c>
      <c r="L371" s="207">
        <f t="shared" si="76"/>
        <v>352367.68</v>
      </c>
      <c r="M371" s="12">
        <v>41927.38</v>
      </c>
      <c r="N371" s="208">
        <v>0</v>
      </c>
      <c r="O371" s="34">
        <f t="shared" si="78"/>
        <v>61119.02000000002</v>
      </c>
      <c r="P371" s="12">
        <v>0</v>
      </c>
      <c r="Q371" s="10">
        <f t="shared" si="77"/>
        <v>394295.06</v>
      </c>
    </row>
    <row r="372" spans="1:17" ht="11.25">
      <c r="A372" s="2" t="s">
        <v>50</v>
      </c>
      <c r="B372" s="22" t="s">
        <v>51</v>
      </c>
      <c r="C372" s="12">
        <v>7.55</v>
      </c>
      <c r="D372" s="28">
        <f t="shared" si="74"/>
        <v>9527.4</v>
      </c>
      <c r="E372" s="14">
        <v>9527.4</v>
      </c>
      <c r="F372" s="13">
        <v>0</v>
      </c>
      <c r="G372" s="205">
        <f t="shared" si="75"/>
        <v>3039330.08</v>
      </c>
      <c r="H372" s="25">
        <v>3029379.23</v>
      </c>
      <c r="I372" s="25">
        <v>9950.85</v>
      </c>
      <c r="J372" s="13"/>
      <c r="K372" s="25">
        <v>2909014.79</v>
      </c>
      <c r="L372" s="207">
        <f t="shared" si="76"/>
        <v>2909014.79</v>
      </c>
      <c r="M372" s="12"/>
      <c r="N372" s="208">
        <v>1387503</v>
      </c>
      <c r="O372" s="34">
        <f t="shared" si="78"/>
        <v>130315.29000000004</v>
      </c>
      <c r="P372" s="12">
        <v>0</v>
      </c>
      <c r="Q372" s="10">
        <f t="shared" si="77"/>
        <v>1521511.79</v>
      </c>
    </row>
    <row r="373" spans="1:17" ht="11.25">
      <c r="A373" s="2" t="s">
        <v>61</v>
      </c>
      <c r="B373" s="22" t="s">
        <v>62</v>
      </c>
      <c r="C373" s="12">
        <v>7.55</v>
      </c>
      <c r="D373" s="28">
        <v>7570.8</v>
      </c>
      <c r="E373" s="14">
        <v>7570.8</v>
      </c>
      <c r="F373" s="13">
        <v>0</v>
      </c>
      <c r="G373" s="205">
        <f t="shared" si="75"/>
        <v>1862196.8</v>
      </c>
      <c r="H373" s="25">
        <v>1847356.49</v>
      </c>
      <c r="I373" s="25">
        <v>14840.31</v>
      </c>
      <c r="J373" s="13"/>
      <c r="K373" s="13">
        <v>1757606.75</v>
      </c>
      <c r="L373" s="207">
        <f t="shared" si="76"/>
        <v>1757606.75</v>
      </c>
      <c r="M373" s="12"/>
      <c r="N373" s="208">
        <v>0</v>
      </c>
      <c r="O373" s="34">
        <f>G373-K373</f>
        <v>104590.05000000005</v>
      </c>
      <c r="P373" s="12">
        <v>0</v>
      </c>
      <c r="Q373" s="10">
        <f t="shared" si="77"/>
        <v>1757606.75</v>
      </c>
    </row>
    <row r="374" spans="1:17" ht="11.25">
      <c r="A374" s="2" t="s">
        <v>52</v>
      </c>
      <c r="B374" s="22" t="s">
        <v>53</v>
      </c>
      <c r="C374" s="12">
        <v>7.55</v>
      </c>
      <c r="D374" s="28">
        <f>E374+F374</f>
        <v>16057.1</v>
      </c>
      <c r="E374" s="13">
        <v>16057.1</v>
      </c>
      <c r="F374" s="13">
        <v>0</v>
      </c>
      <c r="G374" s="205">
        <f t="shared" si="75"/>
        <v>4924659.06</v>
      </c>
      <c r="H374" s="25">
        <v>4883267.17</v>
      </c>
      <c r="I374" s="25">
        <v>41391.89</v>
      </c>
      <c r="J374" s="13"/>
      <c r="K374" s="25">
        <v>4667353.09</v>
      </c>
      <c r="L374" s="207">
        <f t="shared" si="76"/>
        <v>4667353.09</v>
      </c>
      <c r="M374" s="12"/>
      <c r="N374" s="208">
        <v>2275000</v>
      </c>
      <c r="O374" s="34">
        <f>G374-K374</f>
        <v>257305.96999999974</v>
      </c>
      <c r="P374" s="12">
        <v>0</v>
      </c>
      <c r="Q374" s="10">
        <f t="shared" si="77"/>
        <v>2392353.09</v>
      </c>
    </row>
    <row r="375" spans="1:17" ht="11.25">
      <c r="A375" s="2" t="s">
        <v>63</v>
      </c>
      <c r="B375" s="22" t="s">
        <v>64</v>
      </c>
      <c r="C375" s="12">
        <v>5.28</v>
      </c>
      <c r="D375" s="28">
        <v>1972.8</v>
      </c>
      <c r="E375" s="14">
        <v>1972.8</v>
      </c>
      <c r="F375" s="13">
        <v>0</v>
      </c>
      <c r="G375" s="205">
        <f t="shared" si="75"/>
        <v>469964.88</v>
      </c>
      <c r="H375" s="25">
        <v>335218.08</v>
      </c>
      <c r="I375" s="13">
        <v>0</v>
      </c>
      <c r="J375" s="13">
        <v>134746.8</v>
      </c>
      <c r="K375" s="25">
        <v>436199.03</v>
      </c>
      <c r="L375" s="207">
        <f t="shared" si="76"/>
        <v>300815.60000000003</v>
      </c>
      <c r="M375" s="12">
        <v>135383.43</v>
      </c>
      <c r="N375" s="208">
        <v>0</v>
      </c>
      <c r="O375" s="34">
        <f>G375-K375</f>
        <v>33765.84999999998</v>
      </c>
      <c r="P375" s="12">
        <v>0</v>
      </c>
      <c r="Q375" s="10">
        <f t="shared" si="77"/>
        <v>436199.03</v>
      </c>
    </row>
    <row r="376" spans="1:17" ht="12" thickBot="1">
      <c r="A376" s="15" t="s">
        <v>54</v>
      </c>
      <c r="B376" s="35" t="s">
        <v>55</v>
      </c>
      <c r="C376" s="202">
        <v>7.55</v>
      </c>
      <c r="D376" s="36">
        <f>E376+F376</f>
        <v>3966</v>
      </c>
      <c r="E376" s="37">
        <v>3966</v>
      </c>
      <c r="F376" s="16">
        <v>0</v>
      </c>
      <c r="G376" s="200">
        <f t="shared" si="75"/>
        <v>1362505.77</v>
      </c>
      <c r="H376" s="206">
        <v>1183380.76</v>
      </c>
      <c r="I376" s="206">
        <v>67745.76</v>
      </c>
      <c r="J376" s="16">
        <v>111379.25</v>
      </c>
      <c r="K376" s="206">
        <v>1234742.04</v>
      </c>
      <c r="L376" s="207">
        <f t="shared" si="76"/>
        <v>1153088.25</v>
      </c>
      <c r="M376" s="200">
        <v>81653.79</v>
      </c>
      <c r="N376" s="208">
        <v>0</v>
      </c>
      <c r="O376" s="201">
        <f>G376-K376</f>
        <v>127763.72999999998</v>
      </c>
      <c r="P376" s="41">
        <v>0</v>
      </c>
      <c r="Q376" s="10">
        <f t="shared" si="77"/>
        <v>1234742.04</v>
      </c>
    </row>
    <row r="377" spans="1:17" ht="13.5" thickBot="1">
      <c r="A377" s="42" t="s">
        <v>47</v>
      </c>
      <c r="B377" s="43"/>
      <c r="C377" s="44"/>
      <c r="D377" s="47">
        <f>SUM(D355:D376)</f>
        <v>143800.84</v>
      </c>
      <c r="E377" s="46">
        <f>SUM(E355:E376)</f>
        <v>137332.5</v>
      </c>
      <c r="F377" s="46">
        <f>SUM(F355:F376)</f>
        <v>6468.339999999999</v>
      </c>
      <c r="G377" s="47">
        <f>SUM(G355:G376)</f>
        <v>44836318.410000004</v>
      </c>
      <c r="H377" s="47">
        <f aca="true" t="shared" si="79" ref="H377:Q377">SUM(H355:H376)</f>
        <v>42017122.050000004</v>
      </c>
      <c r="I377" s="47">
        <f t="shared" si="79"/>
        <v>702803.9500000001</v>
      </c>
      <c r="J377" s="47">
        <f t="shared" si="79"/>
        <v>2116392.41</v>
      </c>
      <c r="K377" s="48">
        <f t="shared" si="79"/>
        <v>42171026.18</v>
      </c>
      <c r="L377" s="47">
        <f t="shared" si="79"/>
        <v>40128353.82</v>
      </c>
      <c r="M377" s="47">
        <f t="shared" si="79"/>
        <v>2042672.3599999996</v>
      </c>
      <c r="N377" s="196">
        <f t="shared" si="79"/>
        <v>14401755.9</v>
      </c>
      <c r="O377" s="48">
        <f t="shared" si="79"/>
        <v>2842080.460000001</v>
      </c>
      <c r="P377" s="45">
        <f t="shared" si="79"/>
        <v>0</v>
      </c>
      <c r="Q377" s="142">
        <f t="shared" si="79"/>
        <v>27769270.279999994</v>
      </c>
    </row>
    <row r="378" spans="1:17" ht="13.5" thickBot="1">
      <c r="A378" s="53"/>
      <c r="B378" s="54"/>
      <c r="C378" s="55"/>
      <c r="D378" s="56"/>
      <c r="E378" s="57"/>
      <c r="F378" s="57"/>
      <c r="G378" s="58"/>
      <c r="H378" s="58"/>
      <c r="I378" s="61"/>
      <c r="J378" s="61"/>
      <c r="K378" s="61"/>
      <c r="L378" s="61"/>
      <c r="M378" s="61"/>
      <c r="N378" s="197"/>
      <c r="O378" s="63"/>
      <c r="P378" s="63"/>
      <c r="Q378" s="61"/>
    </row>
    <row r="379" spans="1:17" ht="15">
      <c r="A379" s="221" t="s">
        <v>66</v>
      </c>
      <c r="B379" s="222"/>
      <c r="C379" s="222"/>
      <c r="D379" s="222"/>
      <c r="E379" s="222"/>
      <c r="F379" s="222"/>
      <c r="G379" s="223"/>
      <c r="H379" s="224" t="s">
        <v>48</v>
      </c>
      <c r="I379" s="225"/>
      <c r="J379" s="225"/>
      <c r="K379" s="225"/>
      <c r="L379" s="225"/>
      <c r="M379" s="225"/>
      <c r="N379" s="225"/>
      <c r="O379" s="225"/>
      <c r="P379" s="225"/>
      <c r="Q379" s="226"/>
    </row>
    <row r="380" spans="1:17" ht="10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27" t="s">
        <v>0</v>
      </c>
      <c r="M380" s="227"/>
      <c r="N380" s="227"/>
      <c r="O380" s="227"/>
      <c r="P380" s="227"/>
      <c r="Q380" s="228"/>
    </row>
    <row r="381" spans="1:17" ht="10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29" t="s">
        <v>1</v>
      </c>
      <c r="P381" s="229"/>
      <c r="Q381" s="230"/>
    </row>
    <row r="382" spans="1:18" ht="15">
      <c r="A382" s="231" t="s">
        <v>2</v>
      </c>
      <c r="B382" s="232"/>
      <c r="C382" s="232"/>
      <c r="D382" s="232"/>
      <c r="E382" s="232"/>
      <c r="F382" s="232"/>
      <c r="G382" s="232"/>
      <c r="H382" s="232"/>
      <c r="I382" s="232"/>
      <c r="J382" s="232"/>
      <c r="K382" s="232"/>
      <c r="L382" s="232"/>
      <c r="M382" s="232"/>
      <c r="N382" s="232"/>
      <c r="O382" s="232"/>
      <c r="P382" s="232"/>
      <c r="Q382" s="232"/>
      <c r="R382" s="232"/>
    </row>
    <row r="383" spans="1:18" ht="15.75" thickBot="1">
      <c r="A383" s="233" t="s">
        <v>141</v>
      </c>
      <c r="B383" s="234"/>
      <c r="C383" s="234"/>
      <c r="D383" s="234"/>
      <c r="E383" s="234"/>
      <c r="F383" s="234"/>
      <c r="G383" s="234"/>
      <c r="H383" s="234"/>
      <c r="I383" s="234"/>
      <c r="J383" s="234"/>
      <c r="K383" s="234"/>
      <c r="L383" s="234"/>
      <c r="M383" s="234"/>
      <c r="N383" s="234"/>
      <c r="O383" s="234"/>
      <c r="P383" s="234"/>
      <c r="Q383" s="234"/>
      <c r="R383" s="234"/>
    </row>
    <row r="384" spans="1:18" ht="30.75" customHeight="1">
      <c r="A384" s="235" t="s">
        <v>3</v>
      </c>
      <c r="B384" s="235" t="s">
        <v>4</v>
      </c>
      <c r="C384" s="235" t="s">
        <v>144</v>
      </c>
      <c r="D384" s="237" t="s">
        <v>5</v>
      </c>
      <c r="E384" s="239" t="s">
        <v>6</v>
      </c>
      <c r="F384" s="240"/>
      <c r="G384" s="241" t="s">
        <v>7</v>
      </c>
      <c r="H384" s="243" t="s">
        <v>142</v>
      </c>
      <c r="I384" s="244"/>
      <c r="J384" s="245"/>
      <c r="K384" s="241" t="s">
        <v>8</v>
      </c>
      <c r="L384" s="243" t="s">
        <v>142</v>
      </c>
      <c r="M384" s="245"/>
      <c r="N384" s="30"/>
      <c r="O384" s="235" t="s">
        <v>9</v>
      </c>
      <c r="P384" s="246" t="s">
        <v>10</v>
      </c>
      <c r="Q384" s="246" t="s">
        <v>143</v>
      </c>
      <c r="R384" s="210"/>
    </row>
    <row r="385" spans="1:17" ht="116.25" thickBot="1">
      <c r="A385" s="236"/>
      <c r="B385" s="236"/>
      <c r="C385" s="236"/>
      <c r="D385" s="238"/>
      <c r="E385" s="220" t="s">
        <v>11</v>
      </c>
      <c r="F385" s="5" t="s">
        <v>12</v>
      </c>
      <c r="G385" s="242"/>
      <c r="H385" s="19" t="s">
        <v>49</v>
      </c>
      <c r="I385" s="20" t="s">
        <v>65</v>
      </c>
      <c r="J385" s="6" t="s">
        <v>13</v>
      </c>
      <c r="K385" s="242"/>
      <c r="L385" s="21" t="s">
        <v>14</v>
      </c>
      <c r="M385" s="6" t="s">
        <v>57</v>
      </c>
      <c r="N385" s="31" t="s">
        <v>56</v>
      </c>
      <c r="O385" s="236"/>
      <c r="P385" s="247"/>
      <c r="Q385" s="247"/>
    </row>
    <row r="386" spans="1:17" ht="11.25">
      <c r="A386" s="8" t="s">
        <v>15</v>
      </c>
      <c r="B386" s="9" t="s">
        <v>16</v>
      </c>
      <c r="C386" s="211">
        <v>5.43</v>
      </c>
      <c r="D386" s="211">
        <f>E386+F386</f>
        <v>4414.5</v>
      </c>
      <c r="E386" s="24">
        <v>3212.4</v>
      </c>
      <c r="F386" s="11">
        <v>1202.1</v>
      </c>
      <c r="G386" s="213">
        <f>H386+J386+I386</f>
        <v>1012759.15</v>
      </c>
      <c r="H386" s="215">
        <v>752514.85</v>
      </c>
      <c r="I386" s="215">
        <v>11605.9</v>
      </c>
      <c r="J386" s="11">
        <v>248638.4</v>
      </c>
      <c r="K386" s="12">
        <v>901844.92</v>
      </c>
      <c r="L386" s="215">
        <f>K386-M386</f>
        <v>657074.1100000001</v>
      </c>
      <c r="M386" s="213">
        <v>244770.81</v>
      </c>
      <c r="N386" s="216">
        <v>0</v>
      </c>
      <c r="O386" s="217">
        <f>G386-K387</f>
        <v>292714.43000000005</v>
      </c>
      <c r="P386" s="12">
        <v>0</v>
      </c>
      <c r="Q386" s="10">
        <f>K386-N386</f>
        <v>901844.92</v>
      </c>
    </row>
    <row r="387" spans="1:17" ht="11.25">
      <c r="A387" s="2" t="s">
        <v>17</v>
      </c>
      <c r="B387" s="9" t="s">
        <v>18</v>
      </c>
      <c r="C387" s="12">
        <v>7.76</v>
      </c>
      <c r="D387" s="212">
        <f aca="true" t="shared" si="80" ref="D387:D403">E387+F387</f>
        <v>2299</v>
      </c>
      <c r="E387" s="13">
        <v>2076.4</v>
      </c>
      <c r="F387" s="13">
        <v>222.6</v>
      </c>
      <c r="G387" s="213">
        <f aca="true" t="shared" si="81" ref="G387:G407">H387+J387+I387</f>
        <v>783962.25</v>
      </c>
      <c r="H387" s="25">
        <v>708055.55</v>
      </c>
      <c r="I387" s="13">
        <v>0</v>
      </c>
      <c r="J387" s="13">
        <v>75906.7</v>
      </c>
      <c r="K387" s="215">
        <v>720044.72</v>
      </c>
      <c r="L387" s="215">
        <f aca="true" t="shared" si="82" ref="L387:L407">K387-M387</f>
        <v>641007.08</v>
      </c>
      <c r="M387" s="211">
        <v>79037.64</v>
      </c>
      <c r="N387" s="216">
        <v>0</v>
      </c>
      <c r="O387" s="167">
        <f>G387-K387</f>
        <v>63917.53000000003</v>
      </c>
      <c r="P387" s="12">
        <v>0</v>
      </c>
      <c r="Q387" s="10">
        <f aca="true" t="shared" si="83" ref="Q387:Q407">K387-N387</f>
        <v>720044.72</v>
      </c>
    </row>
    <row r="388" spans="1:17" ht="11.25">
      <c r="A388" s="2" t="s">
        <v>60</v>
      </c>
      <c r="B388" s="9" t="s">
        <v>19</v>
      </c>
      <c r="C388" s="12">
        <v>7.76</v>
      </c>
      <c r="D388" s="211">
        <f t="shared" si="80"/>
        <v>3599.6</v>
      </c>
      <c r="E388" s="13">
        <v>3599.6</v>
      </c>
      <c r="F388" s="13">
        <v>0</v>
      </c>
      <c r="G388" s="213">
        <f t="shared" si="81"/>
        <v>1248747.11</v>
      </c>
      <c r="H388" s="25">
        <v>1219942.84</v>
      </c>
      <c r="I388" s="13">
        <v>28804.27</v>
      </c>
      <c r="J388" s="13"/>
      <c r="K388" s="13">
        <v>1168466.9</v>
      </c>
      <c r="L388" s="215">
        <f t="shared" si="82"/>
        <v>1168466.9</v>
      </c>
      <c r="M388" s="13"/>
      <c r="N388" s="216">
        <v>639351.9</v>
      </c>
      <c r="O388" s="217">
        <f aca="true" t="shared" si="84" ref="O388:O403">G388-K388</f>
        <v>80280.2100000002</v>
      </c>
      <c r="P388" s="12">
        <v>0</v>
      </c>
      <c r="Q388" s="10">
        <f t="shared" si="83"/>
        <v>529114.9999999999</v>
      </c>
    </row>
    <row r="389" spans="1:17" ht="11.25">
      <c r="A389" s="2" t="s">
        <v>20</v>
      </c>
      <c r="B389" s="9" t="s">
        <v>21</v>
      </c>
      <c r="C389" s="211">
        <v>5.43</v>
      </c>
      <c r="D389" s="211">
        <f t="shared" si="80"/>
        <v>4437.6</v>
      </c>
      <c r="E389" s="13">
        <v>4437.6</v>
      </c>
      <c r="F389" s="13">
        <v>0</v>
      </c>
      <c r="G389" s="213">
        <f t="shared" si="81"/>
        <v>1073076.3699999999</v>
      </c>
      <c r="H389" s="25">
        <v>1057613.65</v>
      </c>
      <c r="I389" s="25">
        <v>15462.72</v>
      </c>
      <c r="J389" s="13"/>
      <c r="K389" s="25">
        <v>1004023.69</v>
      </c>
      <c r="L389" s="215">
        <f t="shared" si="82"/>
        <v>1004023.69</v>
      </c>
      <c r="M389" s="13"/>
      <c r="N389" s="216">
        <v>0</v>
      </c>
      <c r="O389" s="217">
        <f t="shared" si="84"/>
        <v>69052.67999999993</v>
      </c>
      <c r="P389" s="12">
        <v>0</v>
      </c>
      <c r="Q389" s="10">
        <f t="shared" si="83"/>
        <v>1004023.69</v>
      </c>
    </row>
    <row r="390" spans="1:17" ht="11.25">
      <c r="A390" s="2" t="s">
        <v>22</v>
      </c>
      <c r="B390" s="9" t="s">
        <v>23</v>
      </c>
      <c r="C390" s="12">
        <v>7.76</v>
      </c>
      <c r="D390" s="212">
        <f t="shared" si="80"/>
        <v>15598.2</v>
      </c>
      <c r="E390" s="13">
        <v>15598.2</v>
      </c>
      <c r="F390" s="13">
        <v>0</v>
      </c>
      <c r="G390" s="213">
        <f t="shared" si="81"/>
        <v>5489103.869999999</v>
      </c>
      <c r="H390" s="25">
        <v>5316863.31</v>
      </c>
      <c r="I390" s="215">
        <v>146893.63</v>
      </c>
      <c r="J390" s="13">
        <v>25346.93</v>
      </c>
      <c r="K390" s="25">
        <v>5212597.39</v>
      </c>
      <c r="L390" s="215">
        <f t="shared" si="82"/>
        <v>5204320.21</v>
      </c>
      <c r="M390" s="12">
        <v>8277.18</v>
      </c>
      <c r="N390" s="216">
        <v>3859466</v>
      </c>
      <c r="O390" s="217">
        <f t="shared" si="84"/>
        <v>276506.4799999995</v>
      </c>
      <c r="P390" s="12">
        <v>0</v>
      </c>
      <c r="Q390" s="10">
        <f t="shared" si="83"/>
        <v>1353131.3899999997</v>
      </c>
    </row>
    <row r="391" spans="1:17" ht="11.25">
      <c r="A391" s="2" t="s">
        <v>24</v>
      </c>
      <c r="B391" s="9" t="s">
        <v>25</v>
      </c>
      <c r="C391" s="211">
        <v>5.43</v>
      </c>
      <c r="D391" s="211">
        <f t="shared" si="80"/>
        <v>4455</v>
      </c>
      <c r="E391" s="13">
        <v>4455</v>
      </c>
      <c r="F391" s="13">
        <v>0</v>
      </c>
      <c r="G391" s="213">
        <f t="shared" si="81"/>
        <v>1065742.56</v>
      </c>
      <c r="H391" s="25">
        <v>1056979.37</v>
      </c>
      <c r="I391" s="25">
        <v>8763.19</v>
      </c>
      <c r="J391" s="13"/>
      <c r="K391" s="25">
        <v>1010738.45</v>
      </c>
      <c r="L391" s="215">
        <f t="shared" si="82"/>
        <v>1010738.45</v>
      </c>
      <c r="M391" s="13"/>
      <c r="N391" s="216">
        <v>0</v>
      </c>
      <c r="O391" s="217">
        <f t="shared" si="84"/>
        <v>55004.1100000001</v>
      </c>
      <c r="P391" s="12">
        <v>0</v>
      </c>
      <c r="Q391" s="10">
        <f t="shared" si="83"/>
        <v>1010738.45</v>
      </c>
    </row>
    <row r="392" spans="1:17" ht="11.25">
      <c r="A392" s="2" t="s">
        <v>26</v>
      </c>
      <c r="B392" s="9" t="s">
        <v>27</v>
      </c>
      <c r="C392" s="12">
        <v>7.76</v>
      </c>
      <c r="D392" s="211">
        <f t="shared" si="80"/>
        <v>6818.7</v>
      </c>
      <c r="E392" s="13">
        <v>6818.7</v>
      </c>
      <c r="F392" s="13">
        <v>0</v>
      </c>
      <c r="G392" s="213">
        <f t="shared" si="81"/>
        <v>2360270.35</v>
      </c>
      <c r="H392" s="25">
        <v>2311523.98</v>
      </c>
      <c r="I392" s="25">
        <v>48746.37</v>
      </c>
      <c r="J392" s="13"/>
      <c r="K392" s="25">
        <v>2252989.37</v>
      </c>
      <c r="L392" s="215">
        <f t="shared" si="82"/>
        <v>2252989.37</v>
      </c>
      <c r="M392" s="13"/>
      <c r="N392" s="216">
        <v>0</v>
      </c>
      <c r="O392" s="217">
        <f t="shared" si="84"/>
        <v>107280.97999999998</v>
      </c>
      <c r="P392" s="12">
        <v>0</v>
      </c>
      <c r="Q392" s="10">
        <f t="shared" si="83"/>
        <v>2252989.37</v>
      </c>
    </row>
    <row r="393" spans="1:17" ht="11.25">
      <c r="A393" s="2" t="s">
        <v>28</v>
      </c>
      <c r="B393" s="9" t="s">
        <v>29</v>
      </c>
      <c r="C393" s="12">
        <v>7.76</v>
      </c>
      <c r="D393" s="211">
        <f t="shared" si="80"/>
        <v>3952.9</v>
      </c>
      <c r="E393" s="13">
        <v>3952.9</v>
      </c>
      <c r="F393" s="13">
        <v>0</v>
      </c>
      <c r="G393" s="213">
        <f t="shared" si="81"/>
        <v>1347958.21</v>
      </c>
      <c r="H393" s="25">
        <v>1347958.21</v>
      </c>
      <c r="I393" s="13">
        <v>0</v>
      </c>
      <c r="J393" s="13"/>
      <c r="K393" s="25">
        <v>1305257.7</v>
      </c>
      <c r="L393" s="215">
        <f t="shared" si="82"/>
        <v>1305257.7</v>
      </c>
      <c r="M393" s="13"/>
      <c r="N393" s="216">
        <v>0</v>
      </c>
      <c r="O393" s="217">
        <f t="shared" si="84"/>
        <v>42700.51000000001</v>
      </c>
      <c r="P393" s="12">
        <v>0</v>
      </c>
      <c r="Q393" s="10">
        <f t="shared" si="83"/>
        <v>1305257.7</v>
      </c>
    </row>
    <row r="394" spans="1:17" ht="11.25">
      <c r="A394" s="2" t="s">
        <v>30</v>
      </c>
      <c r="B394" s="9" t="s">
        <v>31</v>
      </c>
      <c r="C394" s="12">
        <v>7.76</v>
      </c>
      <c r="D394" s="211">
        <f t="shared" si="80"/>
        <v>10570.800000000001</v>
      </c>
      <c r="E394" s="13">
        <v>10149.6</v>
      </c>
      <c r="F394" s="13">
        <v>421.2</v>
      </c>
      <c r="G394" s="213">
        <f t="shared" si="81"/>
        <v>3515315.57</v>
      </c>
      <c r="H394" s="25">
        <v>3452701.94</v>
      </c>
      <c r="I394" s="25">
        <v>54456.4</v>
      </c>
      <c r="J394" s="13">
        <v>8157.23</v>
      </c>
      <c r="K394" s="25">
        <v>3330632.12</v>
      </c>
      <c r="L394" s="215">
        <f t="shared" si="82"/>
        <v>3322474.89</v>
      </c>
      <c r="M394" s="211">
        <v>8157.23</v>
      </c>
      <c r="N394" s="216">
        <v>2210000</v>
      </c>
      <c r="O394" s="217">
        <f t="shared" si="84"/>
        <v>184683.44999999972</v>
      </c>
      <c r="P394" s="12">
        <v>0</v>
      </c>
      <c r="Q394" s="10">
        <f t="shared" si="83"/>
        <v>1120632.12</v>
      </c>
    </row>
    <row r="395" spans="1:17" ht="11.25">
      <c r="A395" s="2" t="s">
        <v>32</v>
      </c>
      <c r="B395" s="9" t="s">
        <v>33</v>
      </c>
      <c r="C395" s="12">
        <v>7.76</v>
      </c>
      <c r="D395" s="212">
        <f t="shared" si="80"/>
        <v>3882.8</v>
      </c>
      <c r="E395" s="14">
        <v>3882.8</v>
      </c>
      <c r="F395" s="13">
        <v>0</v>
      </c>
      <c r="G395" s="213">
        <f t="shared" si="81"/>
        <v>1323106.89</v>
      </c>
      <c r="H395" s="25">
        <v>1323106.89</v>
      </c>
      <c r="I395" s="25">
        <v>0</v>
      </c>
      <c r="J395" s="13"/>
      <c r="K395" s="25">
        <v>1254567.63</v>
      </c>
      <c r="L395" s="215">
        <f t="shared" si="82"/>
        <v>1254567.63</v>
      </c>
      <c r="M395" s="13"/>
      <c r="N395" s="216">
        <v>1048633</v>
      </c>
      <c r="O395" s="217">
        <f t="shared" si="84"/>
        <v>68539.26000000001</v>
      </c>
      <c r="P395" s="12">
        <v>0</v>
      </c>
      <c r="Q395" s="10">
        <f t="shared" si="83"/>
        <v>205934.6299999999</v>
      </c>
    </row>
    <row r="396" spans="1:17" ht="11.25">
      <c r="A396" s="2" t="s">
        <v>34</v>
      </c>
      <c r="B396" s="9" t="s">
        <v>35</v>
      </c>
      <c r="C396" s="12">
        <v>7.76</v>
      </c>
      <c r="D396" s="211">
        <f t="shared" si="80"/>
        <v>4365.799999999999</v>
      </c>
      <c r="E396" s="13">
        <v>4304.4</v>
      </c>
      <c r="F396" s="13">
        <v>61.4</v>
      </c>
      <c r="G396" s="213">
        <f t="shared" si="81"/>
        <v>1501620.83</v>
      </c>
      <c r="H396" s="25">
        <v>1454377.57</v>
      </c>
      <c r="I396" s="25">
        <v>26305.96</v>
      </c>
      <c r="J396" s="13">
        <v>20937.3</v>
      </c>
      <c r="K396" s="25">
        <v>1406227.3</v>
      </c>
      <c r="L396" s="215">
        <f t="shared" si="82"/>
        <v>1390337.37</v>
      </c>
      <c r="M396" s="25">
        <v>15889.93</v>
      </c>
      <c r="N396" s="29">
        <v>623458</v>
      </c>
      <c r="O396" s="217">
        <f t="shared" si="84"/>
        <v>95393.53000000003</v>
      </c>
      <c r="P396" s="12">
        <v>0</v>
      </c>
      <c r="Q396" s="10">
        <f t="shared" si="83"/>
        <v>782769.3</v>
      </c>
    </row>
    <row r="397" spans="1:17" ht="11.25">
      <c r="A397" s="2" t="s">
        <v>36</v>
      </c>
      <c r="B397" s="9" t="s">
        <v>37</v>
      </c>
      <c r="C397" s="12">
        <v>7.76</v>
      </c>
      <c r="D397" s="211">
        <f t="shared" si="80"/>
        <v>12126.2</v>
      </c>
      <c r="E397" s="13">
        <v>12126.2</v>
      </c>
      <c r="F397" s="13">
        <v>0</v>
      </c>
      <c r="G397" s="213">
        <f t="shared" si="81"/>
        <v>4176574.95</v>
      </c>
      <c r="H397" s="25">
        <v>4107087.62</v>
      </c>
      <c r="I397" s="25">
        <v>69487.33</v>
      </c>
      <c r="J397" s="13"/>
      <c r="K397" s="25">
        <v>3957463.85</v>
      </c>
      <c r="L397" s="215">
        <f t="shared" si="82"/>
        <v>3957463.85</v>
      </c>
      <c r="M397" s="211"/>
      <c r="N397" s="216">
        <v>1700000</v>
      </c>
      <c r="O397" s="217">
        <f t="shared" si="84"/>
        <v>219111.1000000001</v>
      </c>
      <c r="P397" s="12">
        <v>0</v>
      </c>
      <c r="Q397" s="10">
        <f t="shared" si="83"/>
        <v>2257463.85</v>
      </c>
    </row>
    <row r="398" spans="1:17" ht="11.25">
      <c r="A398" s="2" t="s">
        <v>38</v>
      </c>
      <c r="B398" s="9" t="s">
        <v>39</v>
      </c>
      <c r="C398" s="211">
        <v>5.43</v>
      </c>
      <c r="D398" s="211">
        <f t="shared" si="80"/>
        <v>3825.44</v>
      </c>
      <c r="E398" s="13">
        <v>2618</v>
      </c>
      <c r="F398" s="13">
        <v>1207.44</v>
      </c>
      <c r="G398" s="213">
        <f t="shared" si="81"/>
        <v>863755.59</v>
      </c>
      <c r="H398" s="25">
        <v>611795.09</v>
      </c>
      <c r="I398" s="13">
        <v>0</v>
      </c>
      <c r="J398" s="25">
        <v>251960.5</v>
      </c>
      <c r="K398" s="25">
        <v>762757.82</v>
      </c>
      <c r="L398" s="215">
        <f t="shared" si="82"/>
        <v>541254.3899999999</v>
      </c>
      <c r="M398" s="211">
        <v>221503.43</v>
      </c>
      <c r="N398" s="216">
        <v>658344</v>
      </c>
      <c r="O398" s="217">
        <f t="shared" si="84"/>
        <v>100997.77000000002</v>
      </c>
      <c r="P398" s="12">
        <v>0</v>
      </c>
      <c r="Q398" s="10">
        <f t="shared" si="83"/>
        <v>104413.81999999995</v>
      </c>
    </row>
    <row r="399" spans="1:17" ht="11.25">
      <c r="A399" s="2" t="s">
        <v>40</v>
      </c>
      <c r="B399" s="9" t="s">
        <v>41</v>
      </c>
      <c r="C399" s="12">
        <v>7.76</v>
      </c>
      <c r="D399" s="211">
        <f t="shared" si="80"/>
        <v>11465.8</v>
      </c>
      <c r="E399" s="13">
        <v>8802.6</v>
      </c>
      <c r="F399" s="13">
        <v>2663.2</v>
      </c>
      <c r="G399" s="213">
        <f t="shared" si="81"/>
        <v>3910633.9000000004</v>
      </c>
      <c r="H399" s="25">
        <v>2941622.72</v>
      </c>
      <c r="I399" s="25">
        <v>76333.22</v>
      </c>
      <c r="J399" s="13">
        <v>892677.96</v>
      </c>
      <c r="K399" s="25">
        <v>3689217.87</v>
      </c>
      <c r="L399" s="215">
        <f t="shared" si="82"/>
        <v>2769773.6</v>
      </c>
      <c r="M399" s="25">
        <v>919444.27</v>
      </c>
      <c r="N399" s="216">
        <v>0</v>
      </c>
      <c r="O399" s="217">
        <f t="shared" si="84"/>
        <v>221416.03000000026</v>
      </c>
      <c r="P399" s="12">
        <v>0</v>
      </c>
      <c r="Q399" s="10">
        <f t="shared" si="83"/>
        <v>3689217.87</v>
      </c>
    </row>
    <row r="400" spans="1:17" ht="11.25">
      <c r="A400" s="2" t="s">
        <v>58</v>
      </c>
      <c r="B400" s="9" t="s">
        <v>42</v>
      </c>
      <c r="C400" s="211">
        <v>5.43</v>
      </c>
      <c r="D400" s="211">
        <f t="shared" si="80"/>
        <v>2479.8</v>
      </c>
      <c r="E400" s="13">
        <v>2479.8</v>
      </c>
      <c r="F400" s="13">
        <v>0</v>
      </c>
      <c r="G400" s="213">
        <f t="shared" si="81"/>
        <v>765016.55</v>
      </c>
      <c r="H400" s="25">
        <v>581562.13</v>
      </c>
      <c r="I400" s="25">
        <v>10116.17</v>
      </c>
      <c r="J400" s="13">
        <v>173338.25</v>
      </c>
      <c r="K400" s="25">
        <v>668398.64</v>
      </c>
      <c r="L400" s="215">
        <f t="shared" si="82"/>
        <v>507018.91000000003</v>
      </c>
      <c r="M400" s="25">
        <v>161379.73</v>
      </c>
      <c r="N400" s="216">
        <v>0</v>
      </c>
      <c r="O400" s="217">
        <f t="shared" si="84"/>
        <v>96617.91000000003</v>
      </c>
      <c r="P400" s="12">
        <v>0</v>
      </c>
      <c r="Q400" s="10">
        <f t="shared" si="83"/>
        <v>668398.64</v>
      </c>
    </row>
    <row r="401" spans="1:17" ht="11.25">
      <c r="A401" s="2" t="s">
        <v>43</v>
      </c>
      <c r="B401" s="9" t="s">
        <v>44</v>
      </c>
      <c r="C401" s="12">
        <v>7.76</v>
      </c>
      <c r="D401" s="212">
        <f t="shared" si="80"/>
        <v>9078.900000000001</v>
      </c>
      <c r="E401" s="13">
        <v>8611.2</v>
      </c>
      <c r="F401" s="13">
        <v>467.7</v>
      </c>
      <c r="G401" s="213">
        <f t="shared" si="81"/>
        <v>3041647.55</v>
      </c>
      <c r="H401" s="25">
        <v>2818165.48</v>
      </c>
      <c r="I401" s="25">
        <v>69431.03</v>
      </c>
      <c r="J401" s="13">
        <v>154051.04</v>
      </c>
      <c r="K401" s="25">
        <v>2834321.23</v>
      </c>
      <c r="L401" s="215">
        <f t="shared" si="82"/>
        <v>2692315.07</v>
      </c>
      <c r="M401" s="25">
        <v>142006.16</v>
      </c>
      <c r="N401" s="216">
        <v>0</v>
      </c>
      <c r="O401" s="217">
        <f t="shared" si="84"/>
        <v>207326.31999999983</v>
      </c>
      <c r="P401" s="12">
        <v>0</v>
      </c>
      <c r="Q401" s="10">
        <f t="shared" si="83"/>
        <v>2834321.23</v>
      </c>
    </row>
    <row r="402" spans="1:17" ht="11.25">
      <c r="A402" s="2" t="s">
        <v>45</v>
      </c>
      <c r="B402" s="22" t="s">
        <v>46</v>
      </c>
      <c r="C402" s="211">
        <v>5.43</v>
      </c>
      <c r="D402" s="12">
        <f t="shared" si="80"/>
        <v>1956.9</v>
      </c>
      <c r="E402" s="13">
        <v>1734.2</v>
      </c>
      <c r="F402" s="13">
        <v>222.7</v>
      </c>
      <c r="G402" s="213">
        <f t="shared" si="81"/>
        <v>466655.75999999995</v>
      </c>
      <c r="H402" s="25">
        <v>399676.22</v>
      </c>
      <c r="I402" s="25">
        <v>2468.95</v>
      </c>
      <c r="J402" s="13">
        <v>64510.59</v>
      </c>
      <c r="K402" s="25">
        <v>400829.55</v>
      </c>
      <c r="L402" s="215">
        <f t="shared" si="82"/>
        <v>358902.17</v>
      </c>
      <c r="M402" s="12">
        <v>41927.38</v>
      </c>
      <c r="N402" s="216">
        <v>0</v>
      </c>
      <c r="O402" s="34">
        <f t="shared" si="84"/>
        <v>65826.20999999996</v>
      </c>
      <c r="P402" s="12">
        <v>0</v>
      </c>
      <c r="Q402" s="10">
        <f t="shared" si="83"/>
        <v>400829.55</v>
      </c>
    </row>
    <row r="403" spans="1:17" ht="11.25">
      <c r="A403" s="2" t="s">
        <v>50</v>
      </c>
      <c r="B403" s="22" t="s">
        <v>51</v>
      </c>
      <c r="C403" s="12">
        <v>7.76</v>
      </c>
      <c r="D403" s="28">
        <f t="shared" si="80"/>
        <v>9643.7</v>
      </c>
      <c r="E403" s="14">
        <v>9643.7</v>
      </c>
      <c r="F403" s="13">
        <v>0</v>
      </c>
      <c r="G403" s="213">
        <f t="shared" si="81"/>
        <v>3114165.22</v>
      </c>
      <c r="H403" s="25">
        <v>3104214.37</v>
      </c>
      <c r="I403" s="25">
        <v>9950.85</v>
      </c>
      <c r="J403" s="13"/>
      <c r="K403" s="25">
        <v>2983175.04</v>
      </c>
      <c r="L403" s="215">
        <f t="shared" si="82"/>
        <v>2983175.04</v>
      </c>
      <c r="M403" s="12"/>
      <c r="N403" s="216">
        <v>1387503</v>
      </c>
      <c r="O403" s="34">
        <f t="shared" si="84"/>
        <v>130990.18000000017</v>
      </c>
      <c r="P403" s="12">
        <v>0</v>
      </c>
      <c r="Q403" s="10">
        <f t="shared" si="83"/>
        <v>1595672.04</v>
      </c>
    </row>
    <row r="404" spans="1:17" ht="11.25">
      <c r="A404" s="2" t="s">
        <v>61</v>
      </c>
      <c r="B404" s="22" t="s">
        <v>62</v>
      </c>
      <c r="C404" s="12">
        <v>7.76</v>
      </c>
      <c r="D404" s="28">
        <v>7570.8</v>
      </c>
      <c r="E404" s="14">
        <v>7676.1</v>
      </c>
      <c r="F404" s="13">
        <v>0</v>
      </c>
      <c r="G404" s="213">
        <f t="shared" si="81"/>
        <v>1921763.3</v>
      </c>
      <c r="H404" s="25">
        <v>1906922.99</v>
      </c>
      <c r="I404" s="25">
        <v>14840.31</v>
      </c>
      <c r="J404" s="13"/>
      <c r="K404" s="13">
        <v>1812821.48</v>
      </c>
      <c r="L404" s="215">
        <f t="shared" si="82"/>
        <v>1812821.48</v>
      </c>
      <c r="M404" s="12"/>
      <c r="N404" s="216">
        <v>0</v>
      </c>
      <c r="O404" s="34">
        <f>G404-K404</f>
        <v>108941.82000000007</v>
      </c>
      <c r="P404" s="12">
        <v>0</v>
      </c>
      <c r="Q404" s="10">
        <f t="shared" si="83"/>
        <v>1812821.48</v>
      </c>
    </row>
    <row r="405" spans="1:17" ht="11.25">
      <c r="A405" s="2" t="s">
        <v>52</v>
      </c>
      <c r="B405" s="22" t="s">
        <v>53</v>
      </c>
      <c r="C405" s="12">
        <v>7.76</v>
      </c>
      <c r="D405" s="28">
        <f>E405+F405</f>
        <v>16057.1</v>
      </c>
      <c r="E405" s="13">
        <v>16057.1</v>
      </c>
      <c r="F405" s="13">
        <v>0</v>
      </c>
      <c r="G405" s="213">
        <f t="shared" si="81"/>
        <v>5049262.239999999</v>
      </c>
      <c r="H405" s="25">
        <v>5007870.35</v>
      </c>
      <c r="I405" s="25">
        <v>41391.89</v>
      </c>
      <c r="J405" s="13"/>
      <c r="K405" s="25">
        <v>4779968.97</v>
      </c>
      <c r="L405" s="215">
        <f t="shared" si="82"/>
        <v>4779968.97</v>
      </c>
      <c r="M405" s="12"/>
      <c r="N405" s="216">
        <v>3500000</v>
      </c>
      <c r="O405" s="34">
        <f>G405-K405</f>
        <v>269293.26999999955</v>
      </c>
      <c r="P405" s="12">
        <v>0</v>
      </c>
      <c r="Q405" s="10">
        <f t="shared" si="83"/>
        <v>1279968.9699999997</v>
      </c>
    </row>
    <row r="406" spans="1:17" ht="11.25">
      <c r="A406" s="2" t="s">
        <v>63</v>
      </c>
      <c r="B406" s="22" t="s">
        <v>64</v>
      </c>
      <c r="C406" s="211">
        <v>5.43</v>
      </c>
      <c r="D406" s="28">
        <v>1972.8</v>
      </c>
      <c r="E406" s="14">
        <v>1972.8</v>
      </c>
      <c r="F406" s="13">
        <v>0</v>
      </c>
      <c r="G406" s="213">
        <f t="shared" si="81"/>
        <v>484983.19</v>
      </c>
      <c r="H406" s="25">
        <v>345930.39</v>
      </c>
      <c r="I406" s="13">
        <v>0</v>
      </c>
      <c r="J406" s="13">
        <v>139052.8</v>
      </c>
      <c r="K406" s="25">
        <v>445407.09</v>
      </c>
      <c r="L406" s="215">
        <f t="shared" si="82"/>
        <v>306200.73000000004</v>
      </c>
      <c r="M406" s="12">
        <v>139206.36</v>
      </c>
      <c r="N406" s="216">
        <v>0</v>
      </c>
      <c r="O406" s="34">
        <f>G406-K406</f>
        <v>39576.09999999998</v>
      </c>
      <c r="P406" s="12">
        <v>0</v>
      </c>
      <c r="Q406" s="10">
        <f t="shared" si="83"/>
        <v>445407.09</v>
      </c>
    </row>
    <row r="407" spans="1:17" ht="12" thickBot="1">
      <c r="A407" s="15" t="s">
        <v>54</v>
      </c>
      <c r="B407" s="35" t="s">
        <v>55</v>
      </c>
      <c r="C407" s="12">
        <v>7.76</v>
      </c>
      <c r="D407" s="36">
        <f>E407+F407</f>
        <v>3966</v>
      </c>
      <c r="E407" s="37">
        <v>3966</v>
      </c>
      <c r="F407" s="16">
        <v>0</v>
      </c>
      <c r="G407" s="218">
        <f t="shared" si="81"/>
        <v>1397068.82</v>
      </c>
      <c r="H407" s="214">
        <v>1214156.93</v>
      </c>
      <c r="I407" s="214">
        <v>67745.76</v>
      </c>
      <c r="J407" s="16">
        <v>115166.13</v>
      </c>
      <c r="K407" s="214">
        <v>1264838.94</v>
      </c>
      <c r="L407" s="215">
        <f t="shared" si="82"/>
        <v>1182745.98</v>
      </c>
      <c r="M407" s="218">
        <v>82092.96</v>
      </c>
      <c r="N407" s="216">
        <v>0</v>
      </c>
      <c r="O407" s="219">
        <f>G407-K407</f>
        <v>132229.88000000012</v>
      </c>
      <c r="P407" s="41">
        <v>0</v>
      </c>
      <c r="Q407" s="10">
        <f t="shared" si="83"/>
        <v>1264838.94</v>
      </c>
    </row>
    <row r="408" spans="1:17" ht="13.5" thickBot="1">
      <c r="A408" s="42" t="s">
        <v>47</v>
      </c>
      <c r="B408" s="43"/>
      <c r="C408" s="44"/>
      <c r="D408" s="47">
        <f>SUM(D386:D407)</f>
        <v>144538.34</v>
      </c>
      <c r="E408" s="46">
        <f>SUM(E386:E407)</f>
        <v>138175.3</v>
      </c>
      <c r="F408" s="46">
        <f>SUM(F386:F407)</f>
        <v>6468.339999999999</v>
      </c>
      <c r="G408" s="47">
        <f>SUM(G386:G407)</f>
        <v>45913190.23</v>
      </c>
      <c r="H408" s="47">
        <f aca="true" t="shared" si="85" ref="H408:Q408">SUM(H386:H407)</f>
        <v>43040642.45</v>
      </c>
      <c r="I408" s="47">
        <f t="shared" si="85"/>
        <v>702803.9500000001</v>
      </c>
      <c r="J408" s="47">
        <f t="shared" si="85"/>
        <v>2169743.83</v>
      </c>
      <c r="K408" s="48">
        <f t="shared" si="85"/>
        <v>43166590.67</v>
      </c>
      <c r="L408" s="47">
        <f t="shared" si="85"/>
        <v>41102897.589999996</v>
      </c>
      <c r="M408" s="47">
        <f t="shared" si="85"/>
        <v>2063693.0799999996</v>
      </c>
      <c r="N408" s="196">
        <f t="shared" si="85"/>
        <v>15626755.9</v>
      </c>
      <c r="O408" s="48">
        <f t="shared" si="85"/>
        <v>2928399.76</v>
      </c>
      <c r="P408" s="45">
        <f t="shared" si="85"/>
        <v>0</v>
      </c>
      <c r="Q408" s="142">
        <f t="shared" si="85"/>
        <v>27539834.77</v>
      </c>
    </row>
    <row r="409" spans="1:17" ht="13.5" thickBot="1">
      <c r="A409" s="53"/>
      <c r="B409" s="54"/>
      <c r="C409" s="55"/>
      <c r="D409" s="56"/>
      <c r="E409" s="57"/>
      <c r="F409" s="57"/>
      <c r="G409" s="58"/>
      <c r="H409" s="58"/>
      <c r="I409" s="61"/>
      <c r="J409" s="61"/>
      <c r="K409" s="61"/>
      <c r="L409" s="61"/>
      <c r="M409" s="61"/>
      <c r="N409" s="197"/>
      <c r="O409" s="63"/>
      <c r="P409" s="63"/>
      <c r="Q409" s="61"/>
    </row>
    <row r="410" spans="1:17" ht="15">
      <c r="A410" s="221" t="s">
        <v>66</v>
      </c>
      <c r="B410" s="222"/>
      <c r="C410" s="222"/>
      <c r="D410" s="222"/>
      <c r="E410" s="222"/>
      <c r="F410" s="222"/>
      <c r="G410" s="223"/>
      <c r="H410" s="224" t="s">
        <v>48</v>
      </c>
      <c r="I410" s="225"/>
      <c r="J410" s="225"/>
      <c r="K410" s="225"/>
      <c r="L410" s="225"/>
      <c r="M410" s="225"/>
      <c r="N410" s="225"/>
      <c r="O410" s="225"/>
      <c r="P410" s="225"/>
      <c r="Q410" s="226"/>
    </row>
  </sheetData>
  <sheetProtection/>
  <mergeCells count="230">
    <mergeCell ref="A410:G410"/>
    <mergeCell ref="H410:Q410"/>
    <mergeCell ref="L380:Q380"/>
    <mergeCell ref="O381:Q381"/>
    <mergeCell ref="A382:R382"/>
    <mergeCell ref="A383:R383"/>
    <mergeCell ref="A384:A385"/>
    <mergeCell ref="B384:B385"/>
    <mergeCell ref="C384:C385"/>
    <mergeCell ref="D384:D385"/>
    <mergeCell ref="E384:F384"/>
    <mergeCell ref="G384:G385"/>
    <mergeCell ref="H384:J384"/>
    <mergeCell ref="K384:K385"/>
    <mergeCell ref="L384:M384"/>
    <mergeCell ref="O384:O385"/>
    <mergeCell ref="P384:P385"/>
    <mergeCell ref="Q384:Q385"/>
    <mergeCell ref="A379:G379"/>
    <mergeCell ref="H379:Q379"/>
    <mergeCell ref="L349:Q349"/>
    <mergeCell ref="O350:Q350"/>
    <mergeCell ref="A351:R351"/>
    <mergeCell ref="A352:R352"/>
    <mergeCell ref="A353:A354"/>
    <mergeCell ref="B353:B354"/>
    <mergeCell ref="C353:C354"/>
    <mergeCell ref="D353:D354"/>
    <mergeCell ref="E353:F353"/>
    <mergeCell ref="G353:G354"/>
    <mergeCell ref="H353:J353"/>
    <mergeCell ref="K353:K354"/>
    <mergeCell ref="L353:M353"/>
    <mergeCell ref="O353:O354"/>
    <mergeCell ref="P353:P354"/>
    <mergeCell ref="Q353:Q354"/>
    <mergeCell ref="A316:G316"/>
    <mergeCell ref="H316:Q316"/>
    <mergeCell ref="L286:Q286"/>
    <mergeCell ref="O287:Q287"/>
    <mergeCell ref="A288:R288"/>
    <mergeCell ref="A289:R289"/>
    <mergeCell ref="A290:A291"/>
    <mergeCell ref="B290:B291"/>
    <mergeCell ref="C290:C291"/>
    <mergeCell ref="D290:D291"/>
    <mergeCell ref="E290:F290"/>
    <mergeCell ref="G290:G291"/>
    <mergeCell ref="H290:J290"/>
    <mergeCell ref="K290:K291"/>
    <mergeCell ref="L290:M290"/>
    <mergeCell ref="O290:O291"/>
    <mergeCell ref="P290:P291"/>
    <mergeCell ref="Q290:Q291"/>
    <mergeCell ref="A252:G252"/>
    <mergeCell ref="H252:Q252"/>
    <mergeCell ref="L222:Q222"/>
    <mergeCell ref="O223:Q223"/>
    <mergeCell ref="A224:R224"/>
    <mergeCell ref="A225:R225"/>
    <mergeCell ref="A226:A227"/>
    <mergeCell ref="B226:B227"/>
    <mergeCell ref="C226:C227"/>
    <mergeCell ref="D226:D227"/>
    <mergeCell ref="E226:F226"/>
    <mergeCell ref="G226:G227"/>
    <mergeCell ref="H226:J226"/>
    <mergeCell ref="K226:K227"/>
    <mergeCell ref="L226:M226"/>
    <mergeCell ref="O226:O227"/>
    <mergeCell ref="P226:P227"/>
    <mergeCell ref="Q226:Q227"/>
    <mergeCell ref="A221:G221"/>
    <mergeCell ref="H221:Q221"/>
    <mergeCell ref="A193:R193"/>
    <mergeCell ref="A194:R194"/>
    <mergeCell ref="A195:A196"/>
    <mergeCell ref="B195:B196"/>
    <mergeCell ref="C195:C196"/>
    <mergeCell ref="D195:D196"/>
    <mergeCell ref="E195:F195"/>
    <mergeCell ref="G195:G196"/>
    <mergeCell ref="H195:J195"/>
    <mergeCell ref="K195:K196"/>
    <mergeCell ref="L195:M195"/>
    <mergeCell ref="O195:O196"/>
    <mergeCell ref="P195:P196"/>
    <mergeCell ref="Q195:Q196"/>
    <mergeCell ref="A161:G161"/>
    <mergeCell ref="H161:Q161"/>
    <mergeCell ref="O132:Q132"/>
    <mergeCell ref="A133:R133"/>
    <mergeCell ref="A134:R134"/>
    <mergeCell ref="A135:A136"/>
    <mergeCell ref="B135:B136"/>
    <mergeCell ref="C135:C136"/>
    <mergeCell ref="D135:D136"/>
    <mergeCell ref="E135:F135"/>
    <mergeCell ref="G135:G136"/>
    <mergeCell ref="H135:J135"/>
    <mergeCell ref="K135:K136"/>
    <mergeCell ref="L135:M135"/>
    <mergeCell ref="O135:O136"/>
    <mergeCell ref="P135:P136"/>
    <mergeCell ref="D6:D7"/>
    <mergeCell ref="E6:F6"/>
    <mergeCell ref="G6:G7"/>
    <mergeCell ref="A32:G32"/>
    <mergeCell ref="H32:Q32"/>
    <mergeCell ref="Q135:Q136"/>
    <mergeCell ref="L2:Q2"/>
    <mergeCell ref="O3:Q3"/>
    <mergeCell ref="A4:R4"/>
    <mergeCell ref="A5:R5"/>
    <mergeCell ref="L131:Q131"/>
    <mergeCell ref="A38:R38"/>
    <mergeCell ref="H6:J6"/>
    <mergeCell ref="K6:K7"/>
    <mergeCell ref="L6:M6"/>
    <mergeCell ref="O6:O7"/>
    <mergeCell ref="P6:P7"/>
    <mergeCell ref="Q6:Q7"/>
    <mergeCell ref="A6:A7"/>
    <mergeCell ref="B6:B7"/>
    <mergeCell ref="C6:C7"/>
    <mergeCell ref="A96:G96"/>
    <mergeCell ref="H96:Q96"/>
    <mergeCell ref="L98:Q98"/>
    <mergeCell ref="A65:G65"/>
    <mergeCell ref="H65:Q65"/>
    <mergeCell ref="L66:Q66"/>
    <mergeCell ref="O67:Q67"/>
    <mergeCell ref="A68:R68"/>
    <mergeCell ref="L35:Q35"/>
    <mergeCell ref="O36:Q36"/>
    <mergeCell ref="A37:R37"/>
    <mergeCell ref="A69:R69"/>
    <mergeCell ref="H39:J39"/>
    <mergeCell ref="K39:K40"/>
    <mergeCell ref="L39:M39"/>
    <mergeCell ref="O39:O40"/>
    <mergeCell ref="P39:P40"/>
    <mergeCell ref="Q39:Q40"/>
    <mergeCell ref="A39:A40"/>
    <mergeCell ref="B39:B40"/>
    <mergeCell ref="C39:C40"/>
    <mergeCell ref="D39:D40"/>
    <mergeCell ref="E39:F39"/>
    <mergeCell ref="G39:G40"/>
    <mergeCell ref="H70:J70"/>
    <mergeCell ref="K70:K71"/>
    <mergeCell ref="L70:M70"/>
    <mergeCell ref="O70:O71"/>
    <mergeCell ref="P70:P71"/>
    <mergeCell ref="Q70:Q71"/>
    <mergeCell ref="A70:A71"/>
    <mergeCell ref="B70:B71"/>
    <mergeCell ref="C70:C71"/>
    <mergeCell ref="D70:D71"/>
    <mergeCell ref="E70:F70"/>
    <mergeCell ref="G70:G71"/>
    <mergeCell ref="O99:Q99"/>
    <mergeCell ref="A100:R100"/>
    <mergeCell ref="A128:G128"/>
    <mergeCell ref="H128:Q128"/>
    <mergeCell ref="H102:J102"/>
    <mergeCell ref="K102:K103"/>
    <mergeCell ref="L102:M102"/>
    <mergeCell ref="O102:O103"/>
    <mergeCell ref="P102:P103"/>
    <mergeCell ref="Q102:Q103"/>
    <mergeCell ref="A102:A103"/>
    <mergeCell ref="B102:B103"/>
    <mergeCell ref="C102:C103"/>
    <mergeCell ref="D102:D103"/>
    <mergeCell ref="E102:F102"/>
    <mergeCell ref="G102:G103"/>
    <mergeCell ref="A101:R101"/>
    <mergeCell ref="A191:G191"/>
    <mergeCell ref="H191:Q191"/>
    <mergeCell ref="A163:R163"/>
    <mergeCell ref="A164:R164"/>
    <mergeCell ref="A165:A166"/>
    <mergeCell ref="B165:B166"/>
    <mergeCell ref="C165:C166"/>
    <mergeCell ref="D165:D166"/>
    <mergeCell ref="E165:F165"/>
    <mergeCell ref="G165:G166"/>
    <mergeCell ref="H165:J165"/>
    <mergeCell ref="K165:K166"/>
    <mergeCell ref="L165:M165"/>
    <mergeCell ref="O165:O166"/>
    <mergeCell ref="P165:P166"/>
    <mergeCell ref="Q165:Q166"/>
    <mergeCell ref="A284:G284"/>
    <mergeCell ref="H284:Q284"/>
    <mergeCell ref="L254:Q254"/>
    <mergeCell ref="O255:Q255"/>
    <mergeCell ref="A256:R256"/>
    <mergeCell ref="A257:R257"/>
    <mergeCell ref="A258:A259"/>
    <mergeCell ref="B258:B259"/>
    <mergeCell ref="C258:C259"/>
    <mergeCell ref="D258:D259"/>
    <mergeCell ref="E258:F258"/>
    <mergeCell ref="G258:G259"/>
    <mergeCell ref="H258:J258"/>
    <mergeCell ref="K258:K259"/>
    <mergeCell ref="L258:M258"/>
    <mergeCell ref="O258:O259"/>
    <mergeCell ref="P258:P259"/>
    <mergeCell ref="Q258:Q259"/>
    <mergeCell ref="A347:G347"/>
    <mergeCell ref="H347:Q347"/>
    <mergeCell ref="L317:Q317"/>
    <mergeCell ref="O318:Q318"/>
    <mergeCell ref="A319:R319"/>
    <mergeCell ref="A320:R320"/>
    <mergeCell ref="A321:A322"/>
    <mergeCell ref="B321:B322"/>
    <mergeCell ref="C321:C322"/>
    <mergeCell ref="D321:D322"/>
    <mergeCell ref="E321:F321"/>
    <mergeCell ref="G321:G322"/>
    <mergeCell ref="H321:J321"/>
    <mergeCell ref="K321:K322"/>
    <mergeCell ref="L321:M321"/>
    <mergeCell ref="O321:O322"/>
    <mergeCell ref="P321:P322"/>
    <mergeCell ref="Q321:Q32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25">
      <selection activeCell="O42" sqref="O42"/>
    </sheetView>
  </sheetViews>
  <sheetFormatPr defaultColWidth="9.140625" defaultRowHeight="15"/>
  <cols>
    <col min="1" max="1" width="18.8515625" style="2" customWidth="1"/>
    <col min="2" max="2" width="0" style="2" hidden="1" customWidth="1"/>
    <col min="3" max="3" width="5.7109375" style="2" customWidth="1"/>
    <col min="4" max="4" width="9.140625" style="2" customWidth="1"/>
    <col min="5" max="5" width="0" style="2" hidden="1" customWidth="1"/>
    <col min="6" max="6" width="6.8515625" style="2" hidden="1" customWidth="1"/>
    <col min="7" max="7" width="10.7109375" style="2" customWidth="1"/>
    <col min="8" max="8" width="10.7109375" style="2" hidden="1" customWidth="1"/>
    <col min="9" max="10" width="9.140625" style="2" hidden="1" customWidth="1"/>
    <col min="11" max="11" width="10.140625" style="2" customWidth="1"/>
    <col min="12" max="12" width="11.421875" style="2" hidden="1" customWidth="1"/>
    <col min="13" max="13" width="9.140625" style="2" hidden="1" customWidth="1"/>
    <col min="14" max="15" width="9.140625" style="2" customWidth="1"/>
    <col min="16" max="16" width="6.140625" style="2" hidden="1" customWidth="1"/>
    <col min="17" max="17" width="11.140625" style="18" customWidth="1"/>
    <col min="18" max="18" width="20.00390625" style="2" customWidth="1"/>
    <col min="19" max="19" width="14.00390625" style="2" customWidth="1"/>
    <col min="20" max="20" width="12.28125" style="2" customWidth="1"/>
    <col min="21" max="21" width="10.140625" style="2" bestFit="1" customWidth="1"/>
    <col min="22" max="22" width="9.28125" style="2" bestFit="1" customWidth="1"/>
    <col min="23" max="16384" width="9.140625" style="2" customWidth="1"/>
  </cols>
  <sheetData>
    <row r="1" spans="1:17" ht="15">
      <c r="A1" s="231" t="s">
        <v>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21" ht="15.75" thickBot="1">
      <c r="A2" s="233" t="s">
        <v>86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15"/>
      <c r="S2" s="15"/>
      <c r="T2" s="15"/>
      <c r="U2" s="15"/>
    </row>
    <row r="3" spans="1:22" ht="25.5" customHeight="1">
      <c r="A3" s="235" t="s">
        <v>3</v>
      </c>
      <c r="B3" s="235" t="s">
        <v>4</v>
      </c>
      <c r="C3" s="235" t="s">
        <v>59</v>
      </c>
      <c r="D3" s="237" t="s">
        <v>5</v>
      </c>
      <c r="E3" s="239" t="s">
        <v>6</v>
      </c>
      <c r="F3" s="240"/>
      <c r="G3" s="241" t="s">
        <v>84</v>
      </c>
      <c r="H3" s="243" t="s">
        <v>82</v>
      </c>
      <c r="I3" s="244"/>
      <c r="J3" s="245"/>
      <c r="K3" s="241" t="s">
        <v>87</v>
      </c>
      <c r="L3" s="243" t="s">
        <v>82</v>
      </c>
      <c r="M3" s="245"/>
      <c r="N3" s="30"/>
      <c r="O3" s="235" t="s">
        <v>9</v>
      </c>
      <c r="P3" s="246" t="s">
        <v>10</v>
      </c>
      <c r="Q3" s="235" t="s">
        <v>122</v>
      </c>
      <c r="R3" s="92" t="s">
        <v>88</v>
      </c>
      <c r="S3" s="103" t="s">
        <v>89</v>
      </c>
      <c r="T3" s="105" t="s">
        <v>90</v>
      </c>
      <c r="U3" s="103" t="s">
        <v>91</v>
      </c>
      <c r="V3" s="74"/>
    </row>
    <row r="4" spans="1:22" ht="120.75" customHeight="1" thickBot="1">
      <c r="A4" s="236"/>
      <c r="B4" s="236"/>
      <c r="C4" s="236"/>
      <c r="D4" s="238"/>
      <c r="E4" s="4" t="s">
        <v>11</v>
      </c>
      <c r="F4" s="5" t="s">
        <v>12</v>
      </c>
      <c r="G4" s="242"/>
      <c r="H4" s="19" t="s">
        <v>49</v>
      </c>
      <c r="I4" s="20" t="s">
        <v>65</v>
      </c>
      <c r="J4" s="6" t="s">
        <v>13</v>
      </c>
      <c r="K4" s="242"/>
      <c r="L4" s="21" t="s">
        <v>14</v>
      </c>
      <c r="M4" s="6" t="s">
        <v>57</v>
      </c>
      <c r="N4" s="31" t="s">
        <v>85</v>
      </c>
      <c r="O4" s="236"/>
      <c r="P4" s="247"/>
      <c r="Q4" s="236"/>
      <c r="R4" s="101"/>
      <c r="S4" s="104"/>
      <c r="T4" s="106"/>
      <c r="U4" s="104"/>
      <c r="V4" s="74"/>
    </row>
    <row r="5" spans="1:22" ht="11.25">
      <c r="A5" s="107" t="s">
        <v>15</v>
      </c>
      <c r="B5" s="86" t="s">
        <v>16</v>
      </c>
      <c r="C5" s="90">
        <v>5.28</v>
      </c>
      <c r="D5" s="90">
        <f>E5+F5</f>
        <v>4333.9</v>
      </c>
      <c r="E5" s="87">
        <v>3131.8</v>
      </c>
      <c r="F5" s="88">
        <v>1202.1</v>
      </c>
      <c r="G5" s="108">
        <f>H5+J5+I5</f>
        <v>853617.13</v>
      </c>
      <c r="H5" s="89">
        <v>634151.83</v>
      </c>
      <c r="I5" s="89">
        <v>8968.54</v>
      </c>
      <c r="J5" s="88">
        <v>210496.76</v>
      </c>
      <c r="K5" s="89">
        <v>775182.88</v>
      </c>
      <c r="L5" s="89">
        <f aca="true" t="shared" si="0" ref="L5:L30">K5-M5</f>
        <v>572156.28</v>
      </c>
      <c r="M5" s="108">
        <v>203026.6</v>
      </c>
      <c r="N5" s="109">
        <v>0</v>
      </c>
      <c r="O5" s="110">
        <f aca="true" t="shared" si="1" ref="O5:O26">G5-K5</f>
        <v>78434.25</v>
      </c>
      <c r="P5" s="90">
        <v>0</v>
      </c>
      <c r="Q5" s="111">
        <f aca="true" t="shared" si="2" ref="Q5:Q30">K5-N5</f>
        <v>775182.88</v>
      </c>
      <c r="R5" s="91"/>
      <c r="S5" s="91"/>
      <c r="T5" s="91"/>
      <c r="U5" s="102"/>
      <c r="V5" s="74"/>
    </row>
    <row r="6" spans="1:22" ht="11.25">
      <c r="A6" s="112" t="s">
        <v>17</v>
      </c>
      <c r="B6" s="9" t="s">
        <v>18</v>
      </c>
      <c r="C6" s="12">
        <v>7.55</v>
      </c>
      <c r="D6" s="27">
        <f aca="true" t="shared" si="3" ref="D6:D26">E6+F6</f>
        <v>2299</v>
      </c>
      <c r="E6" s="13">
        <v>2076.4</v>
      </c>
      <c r="F6" s="13">
        <v>222.6</v>
      </c>
      <c r="G6" s="23">
        <f aca="true" t="shared" si="4" ref="G6:G30">H6+J6+I6</f>
        <v>661976.53</v>
      </c>
      <c r="H6" s="25">
        <v>597880.99</v>
      </c>
      <c r="I6" s="13"/>
      <c r="J6" s="13">
        <v>64095.54</v>
      </c>
      <c r="K6" s="25">
        <v>605834.95</v>
      </c>
      <c r="L6" s="26">
        <f t="shared" si="0"/>
        <v>541956.75</v>
      </c>
      <c r="M6" s="7">
        <v>63878.2</v>
      </c>
      <c r="N6" s="32">
        <v>0</v>
      </c>
      <c r="O6" s="33">
        <f t="shared" si="1"/>
        <v>56141.580000000075</v>
      </c>
      <c r="P6" s="12">
        <v>0</v>
      </c>
      <c r="Q6" s="71">
        <f t="shared" si="2"/>
        <v>605834.95</v>
      </c>
      <c r="U6" s="113"/>
      <c r="V6" s="74"/>
    </row>
    <row r="7" spans="1:22" ht="21">
      <c r="A7" s="112" t="s">
        <v>60</v>
      </c>
      <c r="B7" s="9" t="s">
        <v>19</v>
      </c>
      <c r="C7" s="12">
        <v>7.55</v>
      </c>
      <c r="D7" s="7">
        <f t="shared" si="3"/>
        <v>3566</v>
      </c>
      <c r="E7" s="13">
        <v>3566</v>
      </c>
      <c r="F7" s="13">
        <v>0</v>
      </c>
      <c r="G7" s="23">
        <f t="shared" si="4"/>
        <v>1050758.87</v>
      </c>
      <c r="H7" s="25">
        <v>1028946.66</v>
      </c>
      <c r="I7" s="13">
        <v>21812.21</v>
      </c>
      <c r="J7" s="13"/>
      <c r="K7" s="13">
        <v>983545.5</v>
      </c>
      <c r="L7" s="26">
        <f t="shared" si="0"/>
        <v>983545.5</v>
      </c>
      <c r="M7" s="13"/>
      <c r="N7" s="32">
        <v>442716</v>
      </c>
      <c r="O7" s="33">
        <f t="shared" si="1"/>
        <v>67213.37000000011</v>
      </c>
      <c r="P7" s="12">
        <v>0</v>
      </c>
      <c r="Q7" s="72">
        <f t="shared" si="2"/>
        <v>540829.5</v>
      </c>
      <c r="R7" s="2" t="s">
        <v>108</v>
      </c>
      <c r="S7" s="2" t="s">
        <v>102</v>
      </c>
      <c r="T7" s="2" t="s">
        <v>109</v>
      </c>
      <c r="U7" s="114">
        <v>442716</v>
      </c>
      <c r="V7" s="79"/>
    </row>
    <row r="8" spans="1:22" ht="11.25">
      <c r="A8" s="112" t="s">
        <v>20</v>
      </c>
      <c r="B8" s="9" t="s">
        <v>21</v>
      </c>
      <c r="C8" s="12">
        <v>5.28</v>
      </c>
      <c r="D8" s="7">
        <f t="shared" si="3"/>
        <v>4437.9</v>
      </c>
      <c r="E8" s="13">
        <v>4437.9</v>
      </c>
      <c r="F8" s="13">
        <v>0</v>
      </c>
      <c r="G8" s="23">
        <f t="shared" si="4"/>
        <v>904191.48</v>
      </c>
      <c r="H8" s="25">
        <v>892934.28</v>
      </c>
      <c r="I8" s="25">
        <v>11257.2</v>
      </c>
      <c r="J8" s="13"/>
      <c r="K8" s="25">
        <v>838960.85</v>
      </c>
      <c r="L8" s="26">
        <f t="shared" si="0"/>
        <v>838960.85</v>
      </c>
      <c r="M8" s="13"/>
      <c r="N8" s="32">
        <v>0</v>
      </c>
      <c r="O8" s="33">
        <f t="shared" si="1"/>
        <v>65230.630000000005</v>
      </c>
      <c r="P8" s="12">
        <v>0</v>
      </c>
      <c r="Q8" s="71">
        <f t="shared" si="2"/>
        <v>838960.85</v>
      </c>
      <c r="U8" s="113"/>
      <c r="V8" s="79"/>
    </row>
    <row r="9" spans="1:22" ht="21">
      <c r="A9" s="257" t="s">
        <v>22</v>
      </c>
      <c r="B9" s="9" t="s">
        <v>23</v>
      </c>
      <c r="C9" s="280">
        <v>7.55</v>
      </c>
      <c r="D9" s="282">
        <f t="shared" si="3"/>
        <v>15545</v>
      </c>
      <c r="E9" s="13">
        <v>15545</v>
      </c>
      <c r="F9" s="13">
        <v>0</v>
      </c>
      <c r="G9" s="284">
        <f t="shared" si="4"/>
        <v>4620171.510000001</v>
      </c>
      <c r="H9" s="25">
        <v>4489218.54</v>
      </c>
      <c r="I9" s="26">
        <v>110662.69</v>
      </c>
      <c r="J9" s="13">
        <v>20290.28</v>
      </c>
      <c r="K9" s="286">
        <v>4324758.81</v>
      </c>
      <c r="L9" s="26">
        <f t="shared" si="0"/>
        <v>4319379.72</v>
      </c>
      <c r="M9" s="12">
        <v>5379.09</v>
      </c>
      <c r="N9" s="288">
        <v>3349466</v>
      </c>
      <c r="O9" s="290">
        <f t="shared" si="1"/>
        <v>295412.7000000011</v>
      </c>
      <c r="P9" s="12">
        <v>0</v>
      </c>
      <c r="Q9" s="280">
        <f t="shared" si="2"/>
        <v>975292.8099999996</v>
      </c>
      <c r="R9" s="2" t="s">
        <v>104</v>
      </c>
      <c r="S9" s="2" t="s">
        <v>99</v>
      </c>
      <c r="T9" s="2" t="s">
        <v>105</v>
      </c>
      <c r="U9" s="114">
        <v>1649466</v>
      </c>
      <c r="V9" s="79"/>
    </row>
    <row r="10" spans="1:22" ht="21">
      <c r="A10" s="258"/>
      <c r="B10" s="9"/>
      <c r="C10" s="281"/>
      <c r="D10" s="283"/>
      <c r="E10" s="13"/>
      <c r="F10" s="13"/>
      <c r="G10" s="285"/>
      <c r="H10" s="25"/>
      <c r="I10" s="26"/>
      <c r="J10" s="13"/>
      <c r="K10" s="287"/>
      <c r="L10" s="26"/>
      <c r="M10" s="12"/>
      <c r="N10" s="289"/>
      <c r="O10" s="291"/>
      <c r="P10" s="12"/>
      <c r="Q10" s="281"/>
      <c r="R10" s="2" t="s">
        <v>106</v>
      </c>
      <c r="S10" s="2" t="s">
        <v>99</v>
      </c>
      <c r="T10" s="2" t="s">
        <v>112</v>
      </c>
      <c r="U10" s="114">
        <v>1700000</v>
      </c>
      <c r="V10" s="79"/>
    </row>
    <row r="11" spans="1:22" ht="11.25">
      <c r="A11" s="112" t="s">
        <v>24</v>
      </c>
      <c r="B11" s="9" t="s">
        <v>25</v>
      </c>
      <c r="C11" s="12">
        <v>5.28</v>
      </c>
      <c r="D11" s="7">
        <f t="shared" si="3"/>
        <v>4413.2</v>
      </c>
      <c r="E11" s="13">
        <v>4413.2</v>
      </c>
      <c r="F11" s="13">
        <v>0</v>
      </c>
      <c r="G11" s="23">
        <f t="shared" si="4"/>
        <v>898236.27</v>
      </c>
      <c r="H11" s="25">
        <v>891654.25</v>
      </c>
      <c r="I11" s="25">
        <v>6582.02</v>
      </c>
      <c r="J11" s="13"/>
      <c r="K11" s="25">
        <v>846123.39</v>
      </c>
      <c r="L11" s="26">
        <f t="shared" si="0"/>
        <v>846123.39</v>
      </c>
      <c r="M11" s="13"/>
      <c r="N11" s="32">
        <v>0</v>
      </c>
      <c r="O11" s="33">
        <f t="shared" si="1"/>
        <v>52112.880000000005</v>
      </c>
      <c r="P11" s="12">
        <v>0</v>
      </c>
      <c r="Q11" s="71">
        <f t="shared" si="2"/>
        <v>846123.39</v>
      </c>
      <c r="U11" s="113"/>
      <c r="V11" s="79"/>
    </row>
    <row r="12" spans="1:22" ht="11.25">
      <c r="A12" s="112" t="s">
        <v>26</v>
      </c>
      <c r="B12" s="9" t="s">
        <v>27</v>
      </c>
      <c r="C12" s="12">
        <v>7.55</v>
      </c>
      <c r="D12" s="7">
        <f t="shared" si="3"/>
        <v>6756.1</v>
      </c>
      <c r="E12" s="13">
        <v>6756.1</v>
      </c>
      <c r="F12" s="13">
        <v>0</v>
      </c>
      <c r="G12" s="23">
        <f t="shared" si="4"/>
        <v>1986733.3599999999</v>
      </c>
      <c r="H12" s="25">
        <v>1949721.96</v>
      </c>
      <c r="I12" s="25">
        <v>37011.4</v>
      </c>
      <c r="J12" s="13"/>
      <c r="K12" s="25">
        <v>1883578.66</v>
      </c>
      <c r="L12" s="26">
        <f t="shared" si="0"/>
        <v>1883578.66</v>
      </c>
      <c r="M12" s="13"/>
      <c r="N12" s="32">
        <v>0</v>
      </c>
      <c r="O12" s="33">
        <f t="shared" si="1"/>
        <v>103154.69999999995</v>
      </c>
      <c r="P12" s="12">
        <v>0</v>
      </c>
      <c r="Q12" s="72">
        <f t="shared" si="2"/>
        <v>1883578.66</v>
      </c>
      <c r="U12" s="113"/>
      <c r="V12" s="79"/>
    </row>
    <row r="13" spans="1:22" ht="11.25">
      <c r="A13" s="112" t="s">
        <v>28</v>
      </c>
      <c r="B13" s="9" t="s">
        <v>29</v>
      </c>
      <c r="C13" s="12">
        <v>7.55</v>
      </c>
      <c r="D13" s="7">
        <f t="shared" si="3"/>
        <v>3952.9</v>
      </c>
      <c r="E13" s="13">
        <v>3952.9</v>
      </c>
      <c r="F13" s="13">
        <v>0</v>
      </c>
      <c r="G13" s="23">
        <f t="shared" si="4"/>
        <v>1138216.34</v>
      </c>
      <c r="H13" s="25">
        <v>1138216.34</v>
      </c>
      <c r="I13" s="13"/>
      <c r="J13" s="13"/>
      <c r="K13" s="25">
        <v>1098057.41</v>
      </c>
      <c r="L13" s="26">
        <f t="shared" si="0"/>
        <v>1098057.41</v>
      </c>
      <c r="M13" s="13"/>
      <c r="N13" s="32">
        <v>0</v>
      </c>
      <c r="O13" s="33">
        <f t="shared" si="1"/>
        <v>40158.93000000017</v>
      </c>
      <c r="P13" s="12">
        <v>0</v>
      </c>
      <c r="Q13" s="72">
        <f t="shared" si="2"/>
        <v>1098057.41</v>
      </c>
      <c r="U13" s="113"/>
      <c r="V13" s="79"/>
    </row>
    <row r="14" spans="1:22" ht="32.25" thickBot="1">
      <c r="A14" s="115" t="s">
        <v>30</v>
      </c>
      <c r="B14" s="35" t="s">
        <v>31</v>
      </c>
      <c r="C14" s="17">
        <v>7.55</v>
      </c>
      <c r="D14" s="82">
        <f t="shared" si="3"/>
        <v>10567.400000000001</v>
      </c>
      <c r="E14" s="16">
        <v>10146.2</v>
      </c>
      <c r="F14" s="16">
        <v>421.2</v>
      </c>
      <c r="G14" s="38">
        <f t="shared" si="4"/>
        <v>2962064.46</v>
      </c>
      <c r="H14" s="39">
        <v>2914263.93</v>
      </c>
      <c r="I14" s="39">
        <v>39643.3</v>
      </c>
      <c r="J14" s="16">
        <v>8157.23</v>
      </c>
      <c r="K14" s="39">
        <v>2757368.69</v>
      </c>
      <c r="L14" s="83">
        <f t="shared" si="0"/>
        <v>2749211.46</v>
      </c>
      <c r="M14" s="82">
        <v>8157.23</v>
      </c>
      <c r="N14" s="84">
        <v>1700000</v>
      </c>
      <c r="O14" s="40">
        <f t="shared" si="1"/>
        <v>204695.77000000002</v>
      </c>
      <c r="P14" s="17">
        <v>0</v>
      </c>
      <c r="Q14" s="85">
        <f t="shared" si="2"/>
        <v>1057368.69</v>
      </c>
      <c r="R14" s="15" t="s">
        <v>98</v>
      </c>
      <c r="S14" s="15" t="s">
        <v>99</v>
      </c>
      <c r="T14" s="15" t="s">
        <v>110</v>
      </c>
      <c r="U14" s="116">
        <v>1700000</v>
      </c>
      <c r="V14" s="79"/>
    </row>
    <row r="15" spans="1:22" ht="31.5">
      <c r="A15" s="254" t="s">
        <v>32</v>
      </c>
      <c r="B15" s="86" t="s">
        <v>33</v>
      </c>
      <c r="C15" s="259">
        <v>7.55</v>
      </c>
      <c r="D15" s="261">
        <f t="shared" si="3"/>
        <v>3882.3</v>
      </c>
      <c r="E15" s="87">
        <v>3882.3</v>
      </c>
      <c r="F15" s="88">
        <v>0</v>
      </c>
      <c r="G15" s="264">
        <f t="shared" si="4"/>
        <v>1117084.75</v>
      </c>
      <c r="H15" s="89">
        <v>1117084.75</v>
      </c>
      <c r="I15" s="89"/>
      <c r="J15" s="88"/>
      <c r="K15" s="266">
        <v>1055366.8</v>
      </c>
      <c r="L15" s="89">
        <f t="shared" si="0"/>
        <v>1055366.8</v>
      </c>
      <c r="M15" s="88"/>
      <c r="N15" s="268">
        <v>608168</v>
      </c>
      <c r="O15" s="270">
        <f t="shared" si="1"/>
        <v>61717.94999999995</v>
      </c>
      <c r="P15" s="90">
        <v>0</v>
      </c>
      <c r="Q15" s="272">
        <f t="shared" si="2"/>
        <v>447198.80000000005</v>
      </c>
      <c r="R15" s="91" t="s">
        <v>113</v>
      </c>
      <c r="S15" s="91" t="s">
        <v>114</v>
      </c>
      <c r="T15" s="92" t="s">
        <v>115</v>
      </c>
      <c r="U15" s="80">
        <v>247614</v>
      </c>
      <c r="V15" s="79"/>
    </row>
    <row r="16" spans="1:22" ht="21.75" thickBot="1">
      <c r="A16" s="256"/>
      <c r="B16" s="93"/>
      <c r="C16" s="260"/>
      <c r="D16" s="262"/>
      <c r="E16" s="94"/>
      <c r="F16" s="95"/>
      <c r="G16" s="265"/>
      <c r="H16" s="96"/>
      <c r="I16" s="96"/>
      <c r="J16" s="95"/>
      <c r="K16" s="267"/>
      <c r="L16" s="97"/>
      <c r="M16" s="98"/>
      <c r="N16" s="269"/>
      <c r="O16" s="271"/>
      <c r="P16" s="99"/>
      <c r="Q16" s="273"/>
      <c r="R16" s="100" t="s">
        <v>116</v>
      </c>
      <c r="S16" s="100" t="s">
        <v>117</v>
      </c>
      <c r="T16" s="101" t="s">
        <v>118</v>
      </c>
      <c r="U16" s="81">
        <f>N15-U15</f>
        <v>360554</v>
      </c>
      <c r="V16" s="79"/>
    </row>
    <row r="17" spans="1:23" ht="31.5">
      <c r="A17" s="254" t="s">
        <v>34</v>
      </c>
      <c r="B17" s="86" t="s">
        <v>35</v>
      </c>
      <c r="C17" s="259">
        <v>7.55</v>
      </c>
      <c r="D17" s="259">
        <f t="shared" si="3"/>
        <v>4314.7</v>
      </c>
      <c r="E17" s="88">
        <v>4253.3</v>
      </c>
      <c r="F17" s="88">
        <v>61.4</v>
      </c>
      <c r="G17" s="264">
        <f t="shared" si="4"/>
        <v>1264241.9</v>
      </c>
      <c r="H17" s="89">
        <v>1225984.71</v>
      </c>
      <c r="I17" s="89">
        <v>20577.77</v>
      </c>
      <c r="J17" s="88">
        <v>17679.42</v>
      </c>
      <c r="K17" s="266">
        <v>1183569.18</v>
      </c>
      <c r="L17" s="89">
        <f t="shared" si="0"/>
        <v>1169485.05</v>
      </c>
      <c r="M17" s="90">
        <v>14084.13</v>
      </c>
      <c r="N17" s="276">
        <v>623458</v>
      </c>
      <c r="O17" s="270">
        <f t="shared" si="1"/>
        <v>80672.71999999997</v>
      </c>
      <c r="P17" s="90">
        <v>0</v>
      </c>
      <c r="Q17" s="259">
        <f t="shared" si="2"/>
        <v>560111.1799999999</v>
      </c>
      <c r="R17" s="91" t="s">
        <v>92</v>
      </c>
      <c r="S17" s="91" t="s">
        <v>93</v>
      </c>
      <c r="T17" s="91" t="s">
        <v>96</v>
      </c>
      <c r="U17" s="119">
        <v>126106</v>
      </c>
      <c r="V17" s="79"/>
      <c r="W17" s="52"/>
    </row>
    <row r="18" spans="1:23" ht="21">
      <c r="A18" s="255"/>
      <c r="B18" s="35"/>
      <c r="C18" s="263"/>
      <c r="D18" s="263"/>
      <c r="E18" s="131"/>
      <c r="F18" s="131"/>
      <c r="G18" s="274"/>
      <c r="H18" s="83"/>
      <c r="I18" s="83"/>
      <c r="J18" s="131"/>
      <c r="K18" s="275"/>
      <c r="L18" s="83"/>
      <c r="M18" s="82"/>
      <c r="N18" s="277"/>
      <c r="O18" s="279"/>
      <c r="P18" s="82"/>
      <c r="Q18" s="263"/>
      <c r="R18" s="2" t="s">
        <v>101</v>
      </c>
      <c r="S18" s="2" t="s">
        <v>102</v>
      </c>
      <c r="T18" s="134" t="s">
        <v>121</v>
      </c>
      <c r="U18" s="135">
        <v>140785</v>
      </c>
      <c r="V18" s="79"/>
      <c r="W18" s="52"/>
    </row>
    <row r="19" spans="1:22" ht="26.25" customHeight="1" thickBot="1">
      <c r="A19" s="256"/>
      <c r="B19" s="93"/>
      <c r="C19" s="260"/>
      <c r="D19" s="260"/>
      <c r="E19" s="95"/>
      <c r="F19" s="95"/>
      <c r="G19" s="265"/>
      <c r="H19" s="96"/>
      <c r="I19" s="96"/>
      <c r="J19" s="95"/>
      <c r="K19" s="267"/>
      <c r="L19" s="97"/>
      <c r="M19" s="4"/>
      <c r="N19" s="278"/>
      <c r="O19" s="271"/>
      <c r="P19" s="99"/>
      <c r="Q19" s="260"/>
      <c r="R19" s="100" t="s">
        <v>94</v>
      </c>
      <c r="S19" s="100" t="s">
        <v>95</v>
      </c>
      <c r="T19" s="100" t="s">
        <v>97</v>
      </c>
      <c r="U19" s="120">
        <v>356567</v>
      </c>
      <c r="V19" s="79"/>
    </row>
    <row r="20" spans="1:22" ht="21">
      <c r="A20" s="118" t="s">
        <v>36</v>
      </c>
      <c r="B20" s="9" t="s">
        <v>37</v>
      </c>
      <c r="C20" s="7">
        <v>7.55</v>
      </c>
      <c r="D20" s="7">
        <f t="shared" si="3"/>
        <v>11954.8</v>
      </c>
      <c r="E20" s="11">
        <v>11954.8</v>
      </c>
      <c r="F20" s="11">
        <v>0</v>
      </c>
      <c r="G20" s="23">
        <f t="shared" si="4"/>
        <v>3517955.27</v>
      </c>
      <c r="H20" s="26">
        <v>3463668.36</v>
      </c>
      <c r="I20" s="26">
        <v>54286.91</v>
      </c>
      <c r="J20" s="11"/>
      <c r="K20" s="26">
        <v>3292119.11</v>
      </c>
      <c r="L20" s="26">
        <f t="shared" si="0"/>
        <v>3292119.11</v>
      </c>
      <c r="M20" s="7"/>
      <c r="N20" s="78">
        <v>510000</v>
      </c>
      <c r="O20" s="33">
        <f t="shared" si="1"/>
        <v>225836.16000000015</v>
      </c>
      <c r="P20" s="7">
        <v>0</v>
      </c>
      <c r="Q20" s="72">
        <f t="shared" si="2"/>
        <v>2782119.11</v>
      </c>
      <c r="R20" s="8" t="s">
        <v>100</v>
      </c>
      <c r="S20" s="15" t="s">
        <v>99</v>
      </c>
      <c r="T20" s="8" t="s">
        <v>119</v>
      </c>
      <c r="U20" s="137">
        <v>510000</v>
      </c>
      <c r="V20" s="79"/>
    </row>
    <row r="21" spans="1:22" ht="11.25">
      <c r="A21" s="112" t="s">
        <v>38</v>
      </c>
      <c r="B21" s="9" t="s">
        <v>39</v>
      </c>
      <c r="C21" s="12">
        <v>5.28</v>
      </c>
      <c r="D21" s="7">
        <f t="shared" si="3"/>
        <v>3825.44</v>
      </c>
      <c r="E21" s="13">
        <v>2618</v>
      </c>
      <c r="F21" s="13">
        <v>1207.44</v>
      </c>
      <c r="G21" s="23">
        <f t="shared" si="4"/>
        <v>736750.34</v>
      </c>
      <c r="H21" s="25">
        <v>514641.11</v>
      </c>
      <c r="I21" s="13"/>
      <c r="J21" s="25">
        <v>222109.23</v>
      </c>
      <c r="K21" s="25">
        <v>646537.81</v>
      </c>
      <c r="L21" s="26">
        <f t="shared" si="0"/>
        <v>471907.66000000003</v>
      </c>
      <c r="M21" s="7">
        <v>174630.15</v>
      </c>
      <c r="N21" s="32">
        <v>0</v>
      </c>
      <c r="O21" s="33">
        <f t="shared" si="1"/>
        <v>90212.52999999991</v>
      </c>
      <c r="P21" s="12">
        <v>0</v>
      </c>
      <c r="Q21" s="71">
        <f t="shared" si="2"/>
        <v>646537.81</v>
      </c>
      <c r="U21" s="113"/>
      <c r="V21" s="79"/>
    </row>
    <row r="22" spans="1:22" ht="11.25">
      <c r="A22" s="112" t="s">
        <v>40</v>
      </c>
      <c r="B22" s="9" t="s">
        <v>41</v>
      </c>
      <c r="C22" s="12">
        <v>7.55</v>
      </c>
      <c r="D22" s="7">
        <f t="shared" si="3"/>
        <v>11417</v>
      </c>
      <c r="E22" s="13">
        <v>8753.8</v>
      </c>
      <c r="F22" s="13">
        <v>2663.2</v>
      </c>
      <c r="G22" s="23">
        <f t="shared" si="4"/>
        <v>3282435.31</v>
      </c>
      <c r="H22" s="25">
        <v>2474554.54</v>
      </c>
      <c r="I22" s="25">
        <v>56512.2</v>
      </c>
      <c r="J22" s="13">
        <v>751368.57</v>
      </c>
      <c r="K22" s="25">
        <v>3078793.42</v>
      </c>
      <c r="L22" s="26">
        <f t="shared" si="0"/>
        <v>2330370.58</v>
      </c>
      <c r="M22" s="7">
        <v>748422.84</v>
      </c>
      <c r="N22" s="32">
        <v>0</v>
      </c>
      <c r="O22" s="33">
        <f t="shared" si="1"/>
        <v>203641.89000000013</v>
      </c>
      <c r="P22" s="12">
        <v>0</v>
      </c>
      <c r="Q22" s="71">
        <f t="shared" si="2"/>
        <v>3078793.42</v>
      </c>
      <c r="U22" s="113"/>
      <c r="V22" s="79"/>
    </row>
    <row r="23" spans="1:22" ht="11.25">
      <c r="A23" s="112" t="s">
        <v>58</v>
      </c>
      <c r="B23" s="9" t="s">
        <v>42</v>
      </c>
      <c r="C23" s="12">
        <v>5.28</v>
      </c>
      <c r="D23" s="7">
        <f t="shared" si="3"/>
        <v>2479.8</v>
      </c>
      <c r="E23" s="13">
        <v>2479.8</v>
      </c>
      <c r="F23" s="13">
        <v>0</v>
      </c>
      <c r="G23" s="23">
        <f t="shared" si="4"/>
        <v>631660.9</v>
      </c>
      <c r="H23" s="25">
        <v>489537.03</v>
      </c>
      <c r="I23" s="25">
        <v>7117.66</v>
      </c>
      <c r="J23" s="13">
        <v>135006.21</v>
      </c>
      <c r="K23" s="25">
        <v>561178.63</v>
      </c>
      <c r="L23" s="26">
        <f t="shared" si="0"/>
        <v>429599.76</v>
      </c>
      <c r="M23" s="7">
        <v>131578.87</v>
      </c>
      <c r="N23" s="32">
        <v>0</v>
      </c>
      <c r="O23" s="33">
        <f t="shared" si="1"/>
        <v>70482.27000000002</v>
      </c>
      <c r="P23" s="12">
        <v>0</v>
      </c>
      <c r="Q23" s="71">
        <f t="shared" si="2"/>
        <v>561178.63</v>
      </c>
      <c r="U23" s="113"/>
      <c r="V23" s="79"/>
    </row>
    <row r="24" spans="1:22" ht="11.25">
      <c r="A24" s="112" t="s">
        <v>43</v>
      </c>
      <c r="B24" s="9" t="s">
        <v>44</v>
      </c>
      <c r="C24" s="12">
        <v>7.55</v>
      </c>
      <c r="D24" s="27">
        <f t="shared" si="3"/>
        <v>9004</v>
      </c>
      <c r="E24" s="13">
        <v>8536.3</v>
      </c>
      <c r="F24" s="13">
        <v>467.7</v>
      </c>
      <c r="G24" s="23">
        <f t="shared" si="4"/>
        <v>2543300.47</v>
      </c>
      <c r="H24" s="25">
        <v>2361252.84</v>
      </c>
      <c r="I24" s="25">
        <v>52812.72</v>
      </c>
      <c r="J24" s="13">
        <v>129234.91</v>
      </c>
      <c r="K24" s="25">
        <v>2348887.82</v>
      </c>
      <c r="L24" s="26">
        <f t="shared" si="0"/>
        <v>2157438.59</v>
      </c>
      <c r="M24" s="7">
        <v>191449.23</v>
      </c>
      <c r="N24" s="32">
        <v>0</v>
      </c>
      <c r="O24" s="33">
        <f t="shared" si="1"/>
        <v>194412.65000000037</v>
      </c>
      <c r="P24" s="12">
        <v>0</v>
      </c>
      <c r="Q24" s="71">
        <f t="shared" si="2"/>
        <v>2348887.82</v>
      </c>
      <c r="U24" s="113"/>
      <c r="V24" s="79"/>
    </row>
    <row r="25" spans="1:22" ht="11.25">
      <c r="A25" s="112" t="s">
        <v>45</v>
      </c>
      <c r="B25" s="22" t="s">
        <v>46</v>
      </c>
      <c r="C25" s="12">
        <v>5.28</v>
      </c>
      <c r="D25" s="12">
        <f t="shared" si="3"/>
        <v>1957.3</v>
      </c>
      <c r="E25" s="13">
        <v>1734.6</v>
      </c>
      <c r="F25" s="13">
        <v>222.7</v>
      </c>
      <c r="G25" s="23">
        <f t="shared" si="4"/>
        <v>389095.19000000006</v>
      </c>
      <c r="H25" s="25">
        <v>335320.08</v>
      </c>
      <c r="I25" s="25">
        <v>1737.14</v>
      </c>
      <c r="J25" s="13">
        <v>52037.97</v>
      </c>
      <c r="K25" s="25">
        <v>338559.25</v>
      </c>
      <c r="L25" s="26">
        <f t="shared" si="0"/>
        <v>301772.27</v>
      </c>
      <c r="M25" s="12">
        <v>36786.98</v>
      </c>
      <c r="N25" s="32">
        <v>0</v>
      </c>
      <c r="O25" s="34">
        <f t="shared" si="1"/>
        <v>50535.94000000006</v>
      </c>
      <c r="P25" s="12">
        <v>0</v>
      </c>
      <c r="Q25" s="71">
        <f t="shared" si="2"/>
        <v>338559.25</v>
      </c>
      <c r="U25" s="113"/>
      <c r="V25" s="79"/>
    </row>
    <row r="26" spans="1:22" ht="21">
      <c r="A26" s="112" t="s">
        <v>50</v>
      </c>
      <c r="B26" s="22" t="s">
        <v>51</v>
      </c>
      <c r="C26" s="12">
        <v>7.55</v>
      </c>
      <c r="D26" s="28">
        <f t="shared" si="3"/>
        <v>9527.4</v>
      </c>
      <c r="E26" s="14">
        <v>9527.4</v>
      </c>
      <c r="F26" s="13">
        <v>0</v>
      </c>
      <c r="G26" s="23">
        <f t="shared" si="4"/>
        <v>2600225.27</v>
      </c>
      <c r="H26" s="25">
        <v>2592516.77</v>
      </c>
      <c r="I26" s="25">
        <v>7708.5</v>
      </c>
      <c r="J26" s="13"/>
      <c r="K26" s="25">
        <v>2460938.32</v>
      </c>
      <c r="L26" s="26">
        <f t="shared" si="0"/>
        <v>2460938.32</v>
      </c>
      <c r="M26" s="12"/>
      <c r="N26" s="32">
        <v>1387503</v>
      </c>
      <c r="O26" s="34">
        <f t="shared" si="1"/>
        <v>139286.9500000002</v>
      </c>
      <c r="P26" s="12">
        <v>0</v>
      </c>
      <c r="Q26" s="72">
        <f t="shared" si="2"/>
        <v>1073435.3199999998</v>
      </c>
      <c r="R26" s="2" t="s">
        <v>101</v>
      </c>
      <c r="S26" s="2" t="s">
        <v>102</v>
      </c>
      <c r="T26" s="2" t="s">
        <v>103</v>
      </c>
      <c r="U26" s="114">
        <v>1387503</v>
      </c>
      <c r="V26" s="79"/>
    </row>
    <row r="27" spans="1:22" ht="11.25">
      <c r="A27" s="112" t="s">
        <v>61</v>
      </c>
      <c r="B27" s="22" t="s">
        <v>62</v>
      </c>
      <c r="C27" s="12">
        <v>7.55</v>
      </c>
      <c r="D27" s="28">
        <v>7570.8</v>
      </c>
      <c r="E27" s="14">
        <v>7570.8</v>
      </c>
      <c r="F27" s="13">
        <v>0</v>
      </c>
      <c r="G27" s="23">
        <f t="shared" si="4"/>
        <v>1508963.4</v>
      </c>
      <c r="H27" s="25">
        <v>1499688.2</v>
      </c>
      <c r="I27" s="13">
        <v>9275.2</v>
      </c>
      <c r="J27" s="13">
        <v>0</v>
      </c>
      <c r="K27" s="13">
        <v>1396943.06</v>
      </c>
      <c r="L27" s="26">
        <f t="shared" si="0"/>
        <v>1396943.06</v>
      </c>
      <c r="M27" s="12"/>
      <c r="N27" s="32">
        <v>0</v>
      </c>
      <c r="O27" s="34">
        <f>G27-K27</f>
        <v>112020.33999999985</v>
      </c>
      <c r="P27" s="12">
        <v>0</v>
      </c>
      <c r="Q27" s="72">
        <f t="shared" si="2"/>
        <v>1396943.06</v>
      </c>
      <c r="U27" s="113"/>
      <c r="V27" s="79"/>
    </row>
    <row r="28" spans="1:22" ht="21">
      <c r="A28" s="112" t="s">
        <v>52</v>
      </c>
      <c r="B28" s="22" t="s">
        <v>53</v>
      </c>
      <c r="C28" s="12">
        <v>7.55</v>
      </c>
      <c r="D28" s="28">
        <f>E28+F28</f>
        <v>16057.1</v>
      </c>
      <c r="E28" s="13">
        <v>16057.1</v>
      </c>
      <c r="F28" s="13">
        <v>0</v>
      </c>
      <c r="G28" s="23">
        <f t="shared" si="4"/>
        <v>4186008.6399999997</v>
      </c>
      <c r="H28" s="25">
        <v>4155876.07</v>
      </c>
      <c r="I28" s="25">
        <v>30132.57</v>
      </c>
      <c r="J28" s="13"/>
      <c r="K28" s="25">
        <v>3927544.26</v>
      </c>
      <c r="L28" s="26">
        <f t="shared" si="0"/>
        <v>3927544.26</v>
      </c>
      <c r="M28" s="12"/>
      <c r="N28" s="32">
        <v>1750000</v>
      </c>
      <c r="O28" s="34">
        <f>G28-K28</f>
        <v>258464.3799999999</v>
      </c>
      <c r="P28" s="12">
        <v>0</v>
      </c>
      <c r="Q28" s="72">
        <f t="shared" si="2"/>
        <v>2177544.26</v>
      </c>
      <c r="R28" s="2" t="s">
        <v>107</v>
      </c>
      <c r="S28" s="2" t="s">
        <v>99</v>
      </c>
      <c r="T28" s="2" t="s">
        <v>111</v>
      </c>
      <c r="U28" s="114">
        <v>1750000</v>
      </c>
      <c r="V28" s="79"/>
    </row>
    <row r="29" spans="1:22" ht="11.25">
      <c r="A29" s="112" t="s">
        <v>63</v>
      </c>
      <c r="B29" s="22" t="s">
        <v>64</v>
      </c>
      <c r="C29" s="12">
        <v>5.28</v>
      </c>
      <c r="D29" s="28">
        <v>1972.8</v>
      </c>
      <c r="E29" s="14">
        <v>1972.8</v>
      </c>
      <c r="F29" s="13">
        <v>0</v>
      </c>
      <c r="G29" s="23">
        <f t="shared" si="4"/>
        <v>382344.3</v>
      </c>
      <c r="H29" s="25">
        <v>272719.8</v>
      </c>
      <c r="I29" s="13"/>
      <c r="J29" s="13">
        <v>109624.5</v>
      </c>
      <c r="K29" s="25">
        <v>349591.79</v>
      </c>
      <c r="L29" s="26">
        <f t="shared" si="0"/>
        <v>246113.62</v>
      </c>
      <c r="M29" s="12">
        <v>103478.17</v>
      </c>
      <c r="N29" s="32">
        <v>0</v>
      </c>
      <c r="O29" s="34">
        <f>G29-K29</f>
        <v>32752.51000000001</v>
      </c>
      <c r="P29" s="12">
        <v>0</v>
      </c>
      <c r="Q29" s="71">
        <f t="shared" si="2"/>
        <v>349591.79</v>
      </c>
      <c r="U29" s="113"/>
      <c r="V29" s="79"/>
    </row>
    <row r="30" spans="1:22" ht="12" thickBot="1">
      <c r="A30" s="115" t="s">
        <v>54</v>
      </c>
      <c r="B30" s="35" t="s">
        <v>55</v>
      </c>
      <c r="C30" s="17">
        <v>7.55</v>
      </c>
      <c r="D30" s="36">
        <f>E30+F30</f>
        <v>3966</v>
      </c>
      <c r="E30" s="37">
        <v>3966</v>
      </c>
      <c r="F30" s="16">
        <v>0</v>
      </c>
      <c r="G30" s="38">
        <f t="shared" si="4"/>
        <v>1145558.86</v>
      </c>
      <c r="H30" s="39">
        <v>1003719.52</v>
      </c>
      <c r="I30" s="39">
        <v>49317.72</v>
      </c>
      <c r="J30" s="16">
        <v>92521.62</v>
      </c>
      <c r="K30" s="39">
        <v>1033261.02</v>
      </c>
      <c r="L30" s="26">
        <f t="shared" si="0"/>
        <v>954222.42</v>
      </c>
      <c r="M30" s="38">
        <v>79038.6</v>
      </c>
      <c r="N30" s="32">
        <v>0</v>
      </c>
      <c r="O30" s="40">
        <f>G30-K30</f>
        <v>112297.84000000008</v>
      </c>
      <c r="P30" s="41">
        <v>0</v>
      </c>
      <c r="Q30" s="71">
        <f t="shared" si="2"/>
        <v>1033261.02</v>
      </c>
      <c r="R30" s="15"/>
      <c r="S30" s="15"/>
      <c r="T30" s="15"/>
      <c r="U30" s="117"/>
      <c r="V30" s="79"/>
    </row>
    <row r="31" spans="1:22" ht="13.5" thickBot="1">
      <c r="A31" s="42" t="s">
        <v>47</v>
      </c>
      <c r="B31" s="43"/>
      <c r="C31" s="44"/>
      <c r="D31" s="45">
        <f>SUM(D5:D30)</f>
        <v>143800.84</v>
      </c>
      <c r="E31" s="46">
        <f aca="true" t="shared" si="5" ref="E31:Q31">SUM(E5:E30)</f>
        <v>137332.5</v>
      </c>
      <c r="F31" s="46">
        <f t="shared" si="5"/>
        <v>6468.339999999999</v>
      </c>
      <c r="G31" s="47">
        <f t="shared" si="5"/>
        <v>38381590.54999999</v>
      </c>
      <c r="H31" s="47">
        <f t="shared" si="5"/>
        <v>36043552.559999995</v>
      </c>
      <c r="I31" s="47">
        <f t="shared" si="5"/>
        <v>525415.75</v>
      </c>
      <c r="J31" s="47">
        <f t="shared" si="5"/>
        <v>1812622.2399999998</v>
      </c>
      <c r="K31" s="48">
        <f t="shared" si="5"/>
        <v>35786701.61</v>
      </c>
      <c r="L31" s="47">
        <f t="shared" si="5"/>
        <v>34026791.519999996</v>
      </c>
      <c r="M31" s="47">
        <f t="shared" si="5"/>
        <v>1759910.0899999999</v>
      </c>
      <c r="N31" s="49">
        <f t="shared" si="5"/>
        <v>10371311</v>
      </c>
      <c r="O31" s="50">
        <f t="shared" si="5"/>
        <v>2594888.9400000013</v>
      </c>
      <c r="P31" s="45">
        <f t="shared" si="5"/>
        <v>0</v>
      </c>
      <c r="Q31" s="73">
        <f t="shared" si="5"/>
        <v>25415390.609999996</v>
      </c>
      <c r="R31" s="75"/>
      <c r="S31" s="76"/>
      <c r="T31" s="76"/>
      <c r="U31" s="136">
        <f>SUM(U7:U30)</f>
        <v>10371311</v>
      </c>
      <c r="V31" s="74"/>
    </row>
    <row r="32" spans="1:22" ht="13.5" thickBot="1">
      <c r="A32" s="53"/>
      <c r="B32" s="54"/>
      <c r="C32" s="55"/>
      <c r="D32" s="56"/>
      <c r="E32" s="57"/>
      <c r="F32" s="57"/>
      <c r="G32" s="58"/>
      <c r="H32" s="66"/>
      <c r="I32" s="61"/>
      <c r="J32" s="61"/>
      <c r="K32" s="61"/>
      <c r="L32" s="61"/>
      <c r="M32" s="61"/>
      <c r="N32" s="67"/>
      <c r="O32" s="63"/>
      <c r="P32" s="63"/>
      <c r="Q32" s="63"/>
      <c r="R32" s="75"/>
      <c r="S32" s="76"/>
      <c r="T32" s="76"/>
      <c r="U32" s="77"/>
      <c r="V32" s="74"/>
    </row>
    <row r="33" spans="1:27" ht="15" customHeight="1">
      <c r="A33" s="251" t="s">
        <v>120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3"/>
      <c r="O33" s="138"/>
      <c r="P33" s="138"/>
      <c r="Q33" s="141"/>
      <c r="R33" s="224" t="s">
        <v>48</v>
      </c>
      <c r="S33" s="225"/>
      <c r="T33" s="225"/>
      <c r="U33" s="225"/>
      <c r="V33" s="139"/>
      <c r="W33" s="139"/>
      <c r="X33" s="139"/>
      <c r="Y33" s="139"/>
      <c r="Z33" s="139"/>
      <c r="AA33" s="140"/>
    </row>
  </sheetData>
  <sheetProtection/>
  <mergeCells count="40">
    <mergeCell ref="Q9:Q10"/>
    <mergeCell ref="C9:C10"/>
    <mergeCell ref="D9:D10"/>
    <mergeCell ref="G9:G10"/>
    <mergeCell ref="K9:K10"/>
    <mergeCell ref="N9:N10"/>
    <mergeCell ref="O9:O10"/>
    <mergeCell ref="G17:G19"/>
    <mergeCell ref="K17:K19"/>
    <mergeCell ref="N17:N19"/>
    <mergeCell ref="O17:O19"/>
    <mergeCell ref="Q17:Q19"/>
    <mergeCell ref="G15:G16"/>
    <mergeCell ref="K15:K16"/>
    <mergeCell ref="N15:N16"/>
    <mergeCell ref="O15:O16"/>
    <mergeCell ref="Q15:Q16"/>
    <mergeCell ref="A17:A19"/>
    <mergeCell ref="A9:A10"/>
    <mergeCell ref="A15:A16"/>
    <mergeCell ref="C15:C16"/>
    <mergeCell ref="D15:D16"/>
    <mergeCell ref="C17:C19"/>
    <mergeCell ref="D17:D19"/>
    <mergeCell ref="A33:N33"/>
    <mergeCell ref="R33:U33"/>
    <mergeCell ref="Q3:Q4"/>
    <mergeCell ref="A1:Q1"/>
    <mergeCell ref="A2:Q2"/>
    <mergeCell ref="A3:A4"/>
    <mergeCell ref="B3:B4"/>
    <mergeCell ref="C3:C4"/>
    <mergeCell ref="D3:D4"/>
    <mergeCell ref="E3:F3"/>
    <mergeCell ref="G3:G4"/>
    <mergeCell ref="H3:J3"/>
    <mergeCell ref="K3:K4"/>
    <mergeCell ref="L3:M3"/>
    <mergeCell ref="O3:O4"/>
    <mergeCell ref="P3:P4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2019-02-12T06:20:46Z</dcterms:modified>
  <cp:category/>
  <cp:version/>
  <cp:contentType/>
  <cp:contentStatus/>
</cp:coreProperties>
</file>