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2"/>
  </bookViews>
  <sheets>
    <sheet name="доля и аренда, ук" sheetId="1" r:id="rId1"/>
    <sheet name="Диаграмма1" sheetId="2" r:id="rId2"/>
    <sheet name="программа техобслуживания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<sst xmlns="http://schemas.openxmlformats.org/spreadsheetml/2006/main" count="3031" uniqueCount="645">
  <si>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</si>
  <si>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</si>
  <si>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</si>
  <si>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</si>
  <si>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</si>
  <si>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</si>
  <si>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</si>
  <si>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</si>
  <si>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</si>
  <si>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</si>
  <si>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</si>
  <si>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</si>
  <si>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</si>
  <si>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</si>
  <si>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</si>
  <si>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 xml:space="preserve"> </t>
  </si>
  <si>
    <t>Изоляция трубопроводов</t>
  </si>
  <si>
    <t>Итого по ООО"УКЖКХ"Сервис-Центр":</t>
  </si>
  <si>
    <t>1шт</t>
  </si>
  <si>
    <t>3шт</t>
  </si>
  <si>
    <t>2шт</t>
  </si>
  <si>
    <t xml:space="preserve">Прочистка и промывка стволов мусоропроводов , мусороприёмных клапанов и камер (бункеров) </t>
  </si>
  <si>
    <t>7шт</t>
  </si>
  <si>
    <t>5шт</t>
  </si>
  <si>
    <t xml:space="preserve">                 </t>
  </si>
  <si>
    <t>4шт</t>
  </si>
  <si>
    <t>6шт</t>
  </si>
  <si>
    <t>Прочистка и промывка стволов мусоропроводов, мусороприемных клапанов и камер</t>
  </si>
  <si>
    <t>Снос,омолаживание и санитарная обрезка деревьев</t>
  </si>
  <si>
    <t>жилмассив</t>
  </si>
  <si>
    <t>Изготовление стенда</t>
  </si>
  <si>
    <t>Ремонт мягкой кровли (ПВХ)</t>
  </si>
  <si>
    <t>Очистка подвала от мусора</t>
  </si>
  <si>
    <t>Изготовление технического паспорта</t>
  </si>
  <si>
    <t>32м2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</si>
  <si>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</si>
  <si>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Очистка придомовой территории от снега и снежной наледи</t>
  </si>
  <si>
    <t>за январь 2016 года.</t>
  </si>
  <si>
    <t xml:space="preserve">             выполнения  ремонта жилого фонда ООО"УКЖКХ "Сервис-Центр" в счет аренды</t>
  </si>
  <si>
    <t xml:space="preserve">             выполнения  ремонта жилого фонда ООО"УКЖКХ "Сервис-Центр" в счет рекламы</t>
  </si>
  <si>
    <t>выполнения ремонта жилого фонда ООО "УКЖКХ "Сервис-Центр" в счет программы  УК на техническое обслуживание за январь 2016 года.</t>
  </si>
  <si>
    <t>Табличка информационная</t>
  </si>
  <si>
    <t>Монтаж антенны выносной 433 МГц</t>
  </si>
  <si>
    <t>Профилактическте измерения и испытания электрооборудования, осветительной проводки и силовых кабелей</t>
  </si>
  <si>
    <t>за февраль 2016 года.</t>
  </si>
  <si>
    <t>Поверка счетчика-расходомера  РМ-5-Т-50 в связи с истечением межповерочного интервала</t>
  </si>
  <si>
    <t>Поверка счетчика-расходомера РМ--5-Т-32 в связи с истечением межповерочного интервала</t>
  </si>
  <si>
    <t>Поверка счетчика-расходомера РМ--5-Т-50 в связи с истечением межповерочного интервала</t>
  </si>
  <si>
    <t>Ремонт лифта п.2</t>
  </si>
  <si>
    <t>Погрузка и вывозка снега</t>
  </si>
  <si>
    <t>21м/час</t>
  </si>
  <si>
    <t>24м/час</t>
  </si>
  <si>
    <t>32м/час</t>
  </si>
  <si>
    <t>30м/час</t>
  </si>
  <si>
    <t>18м/час</t>
  </si>
  <si>
    <t>8м/час</t>
  </si>
  <si>
    <t>Рассмотрение планов или проектов с последующим согласованием по одному из видов инженерных коммуникаций</t>
  </si>
  <si>
    <t>выполнения ремонта жилого фонда ООО "УКЖКХ "Сервис-Центр" в счет программы  УК на техническое обслуживание за февраль 2016 года.</t>
  </si>
  <si>
    <t>Замена каната ограничителя скорости на пассажирском лифте п.1</t>
  </si>
  <si>
    <t>102м</t>
  </si>
  <si>
    <t>7час</t>
  </si>
  <si>
    <t>4час</t>
  </si>
  <si>
    <t>3час</t>
  </si>
  <si>
    <t>Изготовление технического паспорта на дом</t>
  </si>
  <si>
    <t>Услуги по проверке программной конфигурации и программированию 2-х тарифных и многотарифных микропроцессорных и многофункциональных счетчиков электрической энергии, оформление выполненных работ актом программной конфигурации , введение нового пароля программы(электросчетчик трехфазный)</t>
  </si>
  <si>
    <t>Восстановление   системы ограничения доступа</t>
  </si>
  <si>
    <t>3п-да</t>
  </si>
  <si>
    <t>Услуги по санитарной обрезке , формовочной обрезке и валке деревьев</t>
  </si>
  <si>
    <t>Отключение т/трассы</t>
  </si>
  <si>
    <t>Изготовление информационного стенда</t>
  </si>
  <si>
    <t>Макет</t>
  </si>
  <si>
    <t>Кадастровые работы</t>
  </si>
  <si>
    <t>за феврарь 2016 года.</t>
  </si>
  <si>
    <t>Проведение профилактических испытаний и электрических измерений электроустановок электрооборудования на 1000В</t>
  </si>
  <si>
    <t>Подключение арендаторов</t>
  </si>
  <si>
    <t>Санитарная обрезка , формовочная обрезка и валка деревьев</t>
  </si>
  <si>
    <t>Снос , омолаживание и санитарная обрезка деревьев</t>
  </si>
  <si>
    <t xml:space="preserve">Очистка придомовой территории </t>
  </si>
  <si>
    <t>Погрузка и вывоз снега</t>
  </si>
  <si>
    <t>Очистка кровли от снега</t>
  </si>
  <si>
    <t>1850м2</t>
  </si>
  <si>
    <t>Замена зеркала в купе лифта Л-958</t>
  </si>
  <si>
    <t>12м/час</t>
  </si>
  <si>
    <t>10м/час</t>
  </si>
  <si>
    <t>15м/час</t>
  </si>
  <si>
    <t>16м/час</t>
  </si>
  <si>
    <t>за март 2016 года.</t>
  </si>
  <si>
    <t>Косметический ремонт подъезда №1</t>
  </si>
  <si>
    <t>Поверка теплосчетчика КМ-5-4-50 в связи с истечением      межповерочного интервала</t>
  </si>
  <si>
    <t>352м2</t>
  </si>
  <si>
    <t>Ремонт кровли</t>
  </si>
  <si>
    <t>222м2</t>
  </si>
  <si>
    <t>г.Хабаровск,ул.Дикопольцева,д.45</t>
  </si>
  <si>
    <t>г.Хабаровск, ул.Муравьева-Амурского,д.29</t>
  </si>
  <si>
    <t>880м2</t>
  </si>
  <si>
    <t>14м/час</t>
  </si>
  <si>
    <t>2м/час</t>
  </si>
  <si>
    <t>г.Хабаровск,ул.Гамарника,д.15а</t>
  </si>
  <si>
    <t>г.Хабаровск,ул.Волочаевская,д.166</t>
  </si>
  <si>
    <t>4м/час</t>
  </si>
  <si>
    <t>г.Хабаровск,ул.Ленина,д.11</t>
  </si>
  <si>
    <t>5м/час</t>
  </si>
  <si>
    <t>г.Хабаровск,ул.Ленина,д.13</t>
  </si>
  <si>
    <t>г.Хабаровск,ул.Ленина,д.22а</t>
  </si>
  <si>
    <t>г.Хабаровск,пер.Гражданский,д.5</t>
  </si>
  <si>
    <t xml:space="preserve">г.Хабаровск,ул.Гамарника,д.15 </t>
  </si>
  <si>
    <t>8час</t>
  </si>
  <si>
    <t>5час</t>
  </si>
  <si>
    <t>6час</t>
  </si>
  <si>
    <t>30час</t>
  </si>
  <si>
    <t>г.Хабаровск,ул.Фрунзе,д.14</t>
  </si>
  <si>
    <t>г.Хабаровск,ул.Дзержинского,д.8</t>
  </si>
  <si>
    <t>г.Хабаровск,ул.Волочаевская,д.122</t>
  </si>
  <si>
    <t>г.Хабаровск,ул.Войкова,д.5</t>
  </si>
  <si>
    <t>3м/час</t>
  </si>
  <si>
    <t>9м/час</t>
  </si>
  <si>
    <t>6м/час</t>
  </si>
  <si>
    <t>г.Хабаровск,пер.Донской,д.3</t>
  </si>
  <si>
    <t>Проведение профилактических испытаний и электрических измерений электроустановок электрооборудования до 1000 В</t>
  </si>
  <si>
    <t>г.Хабаровск,ул.Запарина,д.59</t>
  </si>
  <si>
    <t>г.Хабаровск,ул.Пушкина,д.49</t>
  </si>
  <si>
    <t>г.Хабаровск,ул.Муравьева-Амурского,д.13</t>
  </si>
  <si>
    <t>г.Хабаровск,ул.Муравьева-Амурского,д.31</t>
  </si>
  <si>
    <t>г.Хабаровск,ул.Ленина,д.72</t>
  </si>
  <si>
    <t>г.Хабаровск,ул.Муравьева-Амурского,д.15</t>
  </si>
  <si>
    <t>г.Хабаровск,ул.Дикопольцева,д.72</t>
  </si>
  <si>
    <t>г.Хабаровск,ул.Дикопольцева,д.70</t>
  </si>
  <si>
    <t>г.Хабаровск,ул.Красина,д.5а</t>
  </si>
  <si>
    <t>г.Хабаровск,ул.Петра Комарова,д.8</t>
  </si>
  <si>
    <t>г.Хабаровск,ул.Петра Комарова,д.2</t>
  </si>
  <si>
    <t>г.Хабаровск,ул.Запарина,д.66</t>
  </si>
  <si>
    <t>г.Хабаровск,ул.Ленина,д.8</t>
  </si>
  <si>
    <t>г.Хабаровск,б-р Уссурийский ,д.4</t>
  </si>
  <si>
    <t>г.Хабаровск,ул.Калинина,д.71</t>
  </si>
  <si>
    <t>г.Хабаровск,ул.Гоголя,д.12</t>
  </si>
  <si>
    <t>г.Хабаровск,ул.Калинина,д.10</t>
  </si>
  <si>
    <t>г.Хабаровск,ул.Тургенева,д.62</t>
  </si>
  <si>
    <t>г.Хабаровск,ул.Войкова,д.18</t>
  </si>
  <si>
    <t>г.Хабаровск,ул.Петра Комарова,д.12</t>
  </si>
  <si>
    <t>г.Хабаровск,ул.Муравьева-Амурского,д.50</t>
  </si>
  <si>
    <t>г.Хабаровск,ул.Гоголя,д.17</t>
  </si>
  <si>
    <t>г.Хабаровск,ул.Гоголя,д.15</t>
  </si>
  <si>
    <t>г.Хабаровск,ул.Дзержинского,д.6</t>
  </si>
  <si>
    <t>г.Хабаровск,ул.Муравьева-Амурского,д.11</t>
  </si>
  <si>
    <t>г.Хабаровск,ул.Калинина,д.12</t>
  </si>
  <si>
    <t>г.Хабаровск,ул.Запарина,д.8</t>
  </si>
  <si>
    <t>г.Хабаровск,ул.Запарина,д.30</t>
  </si>
  <si>
    <t>г.Хабаровск,б-р Амурский ,д.36</t>
  </si>
  <si>
    <t>г.Хабаровск,ул.Дикопольцева,д.74</t>
  </si>
  <si>
    <t>г.Хабаровск,ул.Дикопольцева,д.74а</t>
  </si>
  <si>
    <t>г.Хабаровск,ул.Дикопольцева,д.76</t>
  </si>
  <si>
    <t>г.Хабаровск,б-р Амурский ,д.46</t>
  </si>
  <si>
    <t>г.Хабапровск,ул.Красина,д.5</t>
  </si>
  <si>
    <t>г.Хабаровск,ул.Карла Маркса,д.49</t>
  </si>
  <si>
    <t>г.Хабаровск,ул.Владивостокская,д.51</t>
  </si>
  <si>
    <t>г.Хабаровск,ул.Владивостокская,д.49</t>
  </si>
  <si>
    <t>г.Хабаровск,ул.Владивостокская,д.53</t>
  </si>
  <si>
    <t>г.Хабаровск,ул.Владивостокская,д.24</t>
  </si>
  <si>
    <t>г.Хабаровск,ул.Шевченко,д.4</t>
  </si>
  <si>
    <t>г.Хабаровск,б-р Амурский ,д.16</t>
  </si>
  <si>
    <t>г.Хабаровск,ул.Волочаевская,д.115</t>
  </si>
  <si>
    <t>г.Хабаровск,ул.Лермонтова,д.17</t>
  </si>
  <si>
    <t>г.Хабаровск,ул.Лермонтова,д.11</t>
  </si>
  <si>
    <t>г.Хабаровск,ул.Дзержинского,д.38</t>
  </si>
  <si>
    <t xml:space="preserve">г.Хабаровск,ул.Ким Ю Чена,д.43 </t>
  </si>
  <si>
    <t>Профилактическте измерения и испытания электрооборудования, осветительной проводки и силовых кабелей-1-й п-д</t>
  </si>
  <si>
    <t>г.Хабаровск,ул.Лермонтова,д.34</t>
  </si>
  <si>
    <t>г.Хабаровск,ул.Калинина,д.50</t>
  </si>
  <si>
    <t>г.Хабаровск,ул.Ленина,д.22а, ул.Владивостокская,д.51,д.49,ул.Дикопольцева,д.64,д.74,ул.Фрунзе,д.3,ул.Кооперативная,д.5, ул.Войкова,д.18</t>
  </si>
  <si>
    <t>г.Хабаровск,ул.Нагишкина,д.7</t>
  </si>
  <si>
    <t>г.Хабаровск,ул.Запарина,д.1а</t>
  </si>
  <si>
    <t>г.Хабаровск,ул.Запарина,д.32</t>
  </si>
  <si>
    <t>г.Хабаровск,ул.Фрунзе,д.34</t>
  </si>
  <si>
    <t>г.Хабаровск,ул.Дзержинского,д.19</t>
  </si>
  <si>
    <t>г.Хабаровск,б-р Амурский ,д.56</t>
  </si>
  <si>
    <t>г.Хабаровск,ул.Калинина,д.90</t>
  </si>
  <si>
    <t>г.Хабаровск,ул.Калинина,д.98</t>
  </si>
  <si>
    <t>г.Хабаровск,ул.Калинина,д.96</t>
  </si>
  <si>
    <t>г.Хабаровск,ул.Гайдара,д.12</t>
  </si>
  <si>
    <t>г.Хабаровск,ул.Карла Маркса,д.43</t>
  </si>
  <si>
    <t>г.Хабаровск,ул.Карла Маркса,д.61</t>
  </si>
  <si>
    <t>г.Хабаровск,б-р Амурский,д.40</t>
  </si>
  <si>
    <t>г.Хабаровск,ул.Постышева,д.20</t>
  </si>
  <si>
    <t>г.Хабаровск,ул.Мухина,д.14</t>
  </si>
  <si>
    <t>г.Хабаровск,ул.Ленина,д.21</t>
  </si>
  <si>
    <t>г.Хабаровск,ул.Нагишкина,д.11</t>
  </si>
  <si>
    <t>11шт</t>
  </si>
  <si>
    <t>выполнения ремонта жилого фонда ООО "УКЖКХ "Сервис-Центр" в счет программы  УК на техническое обслуживание за март 2016 года.</t>
  </si>
  <si>
    <t>Очистка подвала от мусора,земли</t>
  </si>
  <si>
    <t>Переключение арендаторов</t>
  </si>
  <si>
    <t>Г.Хабаровск,бульвар Амурский,д.10</t>
  </si>
  <si>
    <t>г.Хабаровск,ул.Лермонтова,д.9</t>
  </si>
  <si>
    <t>г.Хабаровск,ул.Лермонтова,д.1г</t>
  </si>
  <si>
    <t>г.Хабаровск,ул.Ленинградская,д.31</t>
  </si>
  <si>
    <t>Замена деревянного дверного блока в п№2</t>
  </si>
  <si>
    <t>Ремонт водосточных труб(замена воронок)</t>
  </si>
  <si>
    <t>Косметический ремонт подъезда №2</t>
  </si>
  <si>
    <t>Косметитческий ремонт подъезда№3</t>
  </si>
  <si>
    <t>Устройство леерного ограждения п 1,2,4,5</t>
  </si>
  <si>
    <t>г.Хабаровск,ул.Волочаевская,д.176</t>
  </si>
  <si>
    <t>г.Хабаровск,ул.Муравьева-Амурского,д.40</t>
  </si>
  <si>
    <t>Ремонт козырьков над подъездом№1</t>
  </si>
  <si>
    <t>20,4м</t>
  </si>
  <si>
    <t>г.Хабаровск,ул.Ленина,д.31</t>
  </si>
  <si>
    <t>Ремонт кровли п№1,2</t>
  </si>
  <si>
    <t>г.Хабаровск,ул.Шеронова,д.63</t>
  </si>
  <si>
    <t>Прочистка и промывка стволов мусоропровода, мусороприёмных клапанов и камер</t>
  </si>
  <si>
    <t>выполнения ремонта жилого фонда ООО "УКЖКХ "Сервис-Центр" в счет программы  УК на техническое обслуживание за апрель 2016 года.</t>
  </si>
  <si>
    <t>Прочистка и промывка стволов мусоропроводов, мусороприемных клапанов и камер  подъезды №1,2,3,5</t>
  </si>
  <si>
    <t>Прочистка и промывка стволов мусоропроводов, мусороприемных клапанов и камер  п№1,2,6</t>
  </si>
  <si>
    <t>г.Хабаровск,ул.Волочаевская,д.131</t>
  </si>
  <si>
    <t>Прочистка и промывка стволов мусоропроводов, мусороприемных клапанов и камер  п№1,2</t>
  </si>
  <si>
    <t>Стенд 0,8-0,52</t>
  </si>
  <si>
    <t>г.Хабаровск,ул.Некрасова,д.12</t>
  </si>
  <si>
    <t>г.Хабаровск,ул.Ким Ю Чена,д.63</t>
  </si>
  <si>
    <t>г.Хабаровск,ул.Ким Ю Чена,д.45а</t>
  </si>
  <si>
    <t>г.Хабаровск,ул.Запарина,д.86</t>
  </si>
  <si>
    <t>г.Хабаровск,ул.Шеронова,д.123</t>
  </si>
  <si>
    <t>г.Хабаровск,ул.Ким Ю Чена,д.47</t>
  </si>
  <si>
    <t>г.Хабаровск,ул.Волочаевская,д.153</t>
  </si>
  <si>
    <t>г.Хабаровск,ул.Шеронова,д.121</t>
  </si>
  <si>
    <t>г.Хабаровск,ул.Комсомольская,д.90</t>
  </si>
  <si>
    <t>г.Хабаровск,ул.Комсомольская,д.28</t>
  </si>
  <si>
    <t>за апрель 2016 года.</t>
  </si>
  <si>
    <t>г.Хабаровск,ул.Калинина,д.76</t>
  </si>
  <si>
    <t>г.Хабаровск,ул.Ким Ю Чена,д.43</t>
  </si>
  <si>
    <t>Проведение собрания</t>
  </si>
  <si>
    <t>Поверка счетчика-расходомера РМ-5-Т-50 после ремонта</t>
  </si>
  <si>
    <t>Поверка счетчика-расходомера РМ-5-Т-80 после ремонта</t>
  </si>
  <si>
    <t>Поверка счетчика-расходомера РМ-5-Т-40 после ремонта</t>
  </si>
  <si>
    <t>Прочистка и промывка стволов мусоропроводов, мусороприемных клапанов и камерп№№2,3,5</t>
  </si>
  <si>
    <t>Прочистка и промывка стволов мусоропроводов, мусороприемных клапанов и камерп№№4,5,6</t>
  </si>
  <si>
    <t>г.Хабаровск,ул.Комсомольская,д.34</t>
  </si>
  <si>
    <t>за  апрель 2016 года.</t>
  </si>
  <si>
    <t>Очистка подвала от грунта</t>
  </si>
  <si>
    <t>Техобслуживание домофонов</t>
  </si>
  <si>
    <t>Замена деревянных оконных блоков на блоки из ПВХ вс 1,2пп</t>
  </si>
  <si>
    <t>9шт</t>
  </si>
  <si>
    <t>Прочистка и промывка стволов мусоропроводов , мусороприёмных клапанов и камер (бункеров) 2,3 п-ды</t>
  </si>
  <si>
    <t>г.Хабаровск,ул.Дикопольцева,д,62</t>
  </si>
  <si>
    <t>Прочистка и промывка стволов мусоропроводов , мусороприёмных клапанов и камер (бункеров) 1,2,3,4п</t>
  </si>
  <si>
    <t>г.Хабаровск,ул.Войкова,д.6</t>
  </si>
  <si>
    <t>Прочистка и промывка стволов мусоропроводов , мусороприёмных клапанов и камер (бункеров) 1,2,3,4,5,6,7п</t>
  </si>
  <si>
    <t>г.Хабаровск,бульвар Амурский ,д.56</t>
  </si>
  <si>
    <t>г.Хабаровск,ул.Дзержинского,д. 8</t>
  </si>
  <si>
    <t>г.Хабаровск,ул.Постышева,д.22</t>
  </si>
  <si>
    <t>г.Хабаровск,бульвар Амурский,д.12</t>
  </si>
  <si>
    <t>г.Хабаровск,ул.Лермонтова,д.1в,ул.Фрунзе,д.3,д.14,ул.Дикопольцева,д.64,</t>
  </si>
  <si>
    <t>г.Хабаровск,ул.Калинина,д.5</t>
  </si>
  <si>
    <t>г.Хабаровск,ул.Войкова,д.5, ул.Даниловского,д.14а</t>
  </si>
  <si>
    <t>Ремонт входа в подвал</t>
  </si>
  <si>
    <t>г.Хабаровск,ул.Фрунзе,д.58</t>
  </si>
  <si>
    <t>г.Хабаровск,ул.Ленинградская,д.5</t>
  </si>
  <si>
    <t xml:space="preserve">г.Хабаровск,ул.Фрунзе,д.34 </t>
  </si>
  <si>
    <t>Ремонт пассажирского лифта п.6</t>
  </si>
  <si>
    <t>Установка блоков аварийного освещения в кабинах лифтов пп1-6</t>
  </si>
  <si>
    <t>г.Хабаровск,ул.Фрунзе,д.58а</t>
  </si>
  <si>
    <t>г.Хабаровск,ул.Карла Маркса,д.45</t>
  </si>
  <si>
    <t>г.Хабаровск,ул.Пушкина,д.47</t>
  </si>
  <si>
    <t>г.Хабаровск,ул.Фрунзе,д.58а, ул.Даниловского,д.16</t>
  </si>
  <si>
    <t>г.Хабаровск,ул.Волочаевская,д.163</t>
  </si>
  <si>
    <t>г.Хабаровск,ул.Кооперативная,д.1</t>
  </si>
  <si>
    <t>г.Хабаровск,Мухина,д.12</t>
  </si>
  <si>
    <t>Ремонт кровли козырька кв 106</t>
  </si>
  <si>
    <t>г.Хабаровск,ул.Кооперативная,д.5</t>
  </si>
  <si>
    <t>г.Хабаровск,ул.Фрунзе,д.3</t>
  </si>
  <si>
    <t>г.Хабаровск,ул.Дикопольцева,д.49</t>
  </si>
  <si>
    <t>г.Хабаровск,ул.Панькова,д.31</t>
  </si>
  <si>
    <t>г.Хабаровск,Панькова,д.11</t>
  </si>
  <si>
    <t>г.Хабаровск,ул.Дикопольцева,д.51</t>
  </si>
  <si>
    <t>г.Хабаровск,бульвар Амурский ,д.16</t>
  </si>
  <si>
    <t>г.Хабпаровск,ул.Запарина,д.55</t>
  </si>
  <si>
    <t>г.Хабаровск,ул.Ленина,д.35</t>
  </si>
  <si>
    <t>г.Хабаровск,бульвар Амурский ,д.38</t>
  </si>
  <si>
    <t>г.Хабаровск, бульвар Амурский ,д.36</t>
  </si>
  <si>
    <t>Инвентаризация зелёных насаждений</t>
  </si>
  <si>
    <t>г.Хабаровск,б-р Уссурийский,д.15</t>
  </si>
  <si>
    <t>Косметический ремонт подъездов № 2,3,4</t>
  </si>
  <si>
    <t>Прочистка и промывка стволов мусоропроводов , мусороприёмных клапанов и камер (бункеров) 1,2,3,4пп</t>
  </si>
  <si>
    <t>г.Хабаровск,ул.Ленина,д.56а</t>
  </si>
  <si>
    <t>Устройство гидроизоляции балконного козырька</t>
  </si>
  <si>
    <t>Снятие показаний ОДПУ,ИПУ за 1 квартал</t>
  </si>
  <si>
    <t>27шт</t>
  </si>
  <si>
    <t>Ремонт пассажирского лифта п.2</t>
  </si>
  <si>
    <t>Ремонт купе п.1,2</t>
  </si>
  <si>
    <t>Ремонт купе пассажирского лифта п.1</t>
  </si>
  <si>
    <t>Изготовление и монтаж корпуса антивандальных фотоэлементов</t>
  </si>
  <si>
    <t>Табличка 0,8"0,52м(А4-4шт,гл.2см)</t>
  </si>
  <si>
    <t>Табличка 0,6"4м(видеонаблюдение,металлопластик)</t>
  </si>
  <si>
    <t>г.Хабаровск,ул.Запарина,д.4</t>
  </si>
  <si>
    <t>Табличка 0,2*0,2м(металлопластик)</t>
  </si>
  <si>
    <t>Табличка 0,2*0,8м(металлопластик)</t>
  </si>
  <si>
    <t>г.Хабаровск,ул.Ленина,д.74</t>
  </si>
  <si>
    <t>Ремонт вентиляционной шахты</t>
  </si>
  <si>
    <t>г.Хабаровск,ул.Ким Ю Чена,д.9а</t>
  </si>
  <si>
    <t>Окраска МАФ</t>
  </si>
  <si>
    <t>Итого по ООО"СТРОЙ ДВ":</t>
  </si>
  <si>
    <t>за май 2016 года.</t>
  </si>
  <si>
    <t xml:space="preserve">Замена счетчика-расходомера РМ-5-Т Ду 40 </t>
  </si>
  <si>
    <t>г.Хабаровск,бульвар Уссурийский,д.20</t>
  </si>
  <si>
    <t xml:space="preserve">Замена счетчика-расходомера РМ-5-Т Ду 50 </t>
  </si>
  <si>
    <t>г.Хабаровск,пер.Ростовский,д.7</t>
  </si>
  <si>
    <t>Прочистка и промывка стволов мусоропроводов , мусороприёмных клапанов и камер (бункеров) п№2</t>
  </si>
  <si>
    <t>г.Хабаровск,ул.Ленинградская,д.3</t>
  </si>
  <si>
    <t>Прочистка и промывка стволов мусоропроводов , мусороприёмных клапанов и камер (бункеров)   1,3пп</t>
  </si>
  <si>
    <t>Прочистка и промывка стволов мусоропроводов , мусороприёмных клапанов и камер (бункеров)   1,2пп</t>
  </si>
  <si>
    <t>Прочистка и промывка стволов мусоропроводов , мусороприёмных клапанов и камер (бункеров)   2,3,4пп</t>
  </si>
  <si>
    <t>Прочистка и промывка стволов мусоропроводов , мусороприёмных клапанов и камер (бункеров)   1,2,4,5пп</t>
  </si>
  <si>
    <t>г.Хабаровск,пер.Ростовский,д.5</t>
  </si>
  <si>
    <t>Прочистка и промывка стволов мусоропроводов , мусороприёмных клапанов и камер (бункеров)   1,2,4,3пп</t>
  </si>
  <si>
    <t>Прочистка и промывка стволов мусоропроводов , мусороприёмных клапанов и камер (бункеров)   3,4,5пп</t>
  </si>
  <si>
    <t>Косметический ремонт подъезда №13</t>
  </si>
  <si>
    <t>г.Хабаровск,ул.Фрунзе,,д.74</t>
  </si>
  <si>
    <t>Инвентаризация зеленых насаждений</t>
  </si>
  <si>
    <t>г.Хабаровск,ул.Ленинградская,д.10</t>
  </si>
  <si>
    <t>Прочистка и промывка стволов мусоропроводов , мусороприёмных клапанов и камер (бункеров)  1,2, 3,4,пп</t>
  </si>
  <si>
    <t>г.Хабаровск,ул.Ленинградская,д.35а</t>
  </si>
  <si>
    <t>Прочистка и промывка стволов мусоропроводов , мусороприёмных клапанов и камер (бункеров)   1п</t>
  </si>
  <si>
    <t>г.Хабаровск,ул.Ленинградская,д.35</t>
  </si>
  <si>
    <t>г.Хабаровск,ул.Ленинградская,д.37</t>
  </si>
  <si>
    <t>г.Хабаровск,ул.Ленинградская,д.25а</t>
  </si>
  <si>
    <t>выполнения ремонта жилого фонда ООО "УКЖКХ "Сервис-Центр" в счет программы  УК на техническое обслуживание за июнь 2016года.</t>
  </si>
  <si>
    <t>г.Хабаровск,ул.Дикопольцева,д.35</t>
  </si>
  <si>
    <t>топографо-геодезические работы</t>
  </si>
  <si>
    <t>Ремонт отмостки</t>
  </si>
  <si>
    <t>Ремонт межпанельных швов кв 35</t>
  </si>
  <si>
    <t>39м</t>
  </si>
  <si>
    <t>Ремонт межпанельных швов кв 14,33,36,37,38</t>
  </si>
  <si>
    <t>134м</t>
  </si>
  <si>
    <t>за  май 2016 года.</t>
  </si>
  <si>
    <t>106м.п.</t>
  </si>
  <si>
    <t>Оценка соответствия лифтов, отработавших назначенный срок службы</t>
  </si>
  <si>
    <t>Частичное техническое освидетельствование после замены</t>
  </si>
  <si>
    <t>Очистка фасада и цоколя здания от объявлений</t>
  </si>
  <si>
    <t>31м2</t>
  </si>
  <si>
    <t>33м2</t>
  </si>
  <si>
    <t>36м2</t>
  </si>
  <si>
    <t>г.Хабаровск,бульвар Амурский,д.10</t>
  </si>
  <si>
    <t>12м2</t>
  </si>
  <si>
    <t>Очистка помещения под крыльцом от мусора</t>
  </si>
  <si>
    <t>Замена металлических дверей в мусорокамеры подъездов №№1-7</t>
  </si>
  <si>
    <t>г.Хабаровск,бульвар Амурский,д.56</t>
  </si>
  <si>
    <t>Ремонт спуска в подвал</t>
  </si>
  <si>
    <t>г.Хабаровск,ул.Дикопольцева,д.62</t>
  </si>
  <si>
    <t>г.Хабаровск,ул.Фрунзе,д.74,ул.Ленина,д.25,бульвар Уссурийский,д.4,ул.Ленина,д.3,7</t>
  </si>
  <si>
    <t>Предоставление копий документов</t>
  </si>
  <si>
    <t>Ремонт входа в подъезд №4</t>
  </si>
  <si>
    <t>Ремонт цоколя</t>
  </si>
  <si>
    <t>88м2</t>
  </si>
  <si>
    <t>г.Хабаровск,пер.Облачный,д.64</t>
  </si>
  <si>
    <t>г.Хабаровск,ул.Лермонтова,д.1ж</t>
  </si>
  <si>
    <t>г.Хабаровск,бульвар Амурский,д.46</t>
  </si>
  <si>
    <t>г.Хабаровск,бульвар Амурский,д.40</t>
  </si>
  <si>
    <t>Изготовление копий поэтажных планов</t>
  </si>
  <si>
    <t>г.Хабаровск,жилмассив</t>
  </si>
  <si>
    <t>Запрещается курить , 200*200 знак</t>
  </si>
  <si>
    <t>100шт</t>
  </si>
  <si>
    <t>г.Хабаровск, ул.Волочаевская,д.122</t>
  </si>
  <si>
    <t>Установка зеркала в кабину лифта п№1,2</t>
  </si>
  <si>
    <t>Замена ограничителя скорости на лифте п№2</t>
  </si>
  <si>
    <t>выполнения ремонта жилого фонда ООО "УКЖКХ "Сервис-Центр" в счет программы  УК на техническое обслуживание за май 2016 года.</t>
  </si>
  <si>
    <t>Ремонт межпанельных швов кв 42,52,68,136,160,222</t>
  </si>
  <si>
    <t>176м</t>
  </si>
  <si>
    <t>Ремонт межпанельных швов кв 68</t>
  </si>
  <si>
    <t>Ремонт межпанельных швов кв 149,153</t>
  </si>
  <si>
    <t>46м</t>
  </si>
  <si>
    <t>г.Хабаровск,ул.ул.Запарина,д.32</t>
  </si>
  <si>
    <t>Ремонт межпанельных швов кв 198</t>
  </si>
  <si>
    <t>32м</t>
  </si>
  <si>
    <t>Ремонт межпанельных швов кв 43,49,92,96,143</t>
  </si>
  <si>
    <t>150м</t>
  </si>
  <si>
    <t>за  июнь 2016 года.</t>
  </si>
  <si>
    <t>Ремонт межпанельных швов кв 24,52,56,60,64,68,72</t>
  </si>
  <si>
    <t>196м</t>
  </si>
  <si>
    <t>Ремонт межпанельных швов кв 35,40,45,50,55,60,62,65</t>
  </si>
  <si>
    <t>290м</t>
  </si>
  <si>
    <t>Замена главного стояка отопления</t>
  </si>
  <si>
    <t>62м</t>
  </si>
  <si>
    <t>г.Хабаровск,ул.Дикопольцева,д.64</t>
  </si>
  <si>
    <t>Техническое обслуживание системы видеонаблюдения</t>
  </si>
  <si>
    <t>1щт</t>
  </si>
  <si>
    <t>24м2</t>
  </si>
  <si>
    <t>г.Хабаровс,ул.Постышева,д.22</t>
  </si>
  <si>
    <t>за июнь 2016 года.</t>
  </si>
  <si>
    <t>Восстановление системы ограничения доступа на распашных воротах</t>
  </si>
  <si>
    <t>г.Хабаровск,ул.Муравьева-Амурского,31</t>
  </si>
  <si>
    <t>Косметический ремонт подъезда №11</t>
  </si>
  <si>
    <t>Установка ОДПУ электроэнергии</t>
  </si>
  <si>
    <t>Мытье окон с внешней стороны</t>
  </si>
  <si>
    <t>15шт</t>
  </si>
  <si>
    <t>г.Хабаровск,ул.Гамарника,д.80</t>
  </si>
  <si>
    <t>Ремонт фасада</t>
  </si>
  <si>
    <t>197м2</t>
  </si>
  <si>
    <t>г.Хабаровск,ул.Калинина,д.65</t>
  </si>
  <si>
    <t>104,5м2</t>
  </si>
  <si>
    <t>выполнения ремонта жилого фонда ООО "УКЖКХ "Сервис-Центр" в счет программы  УК на техническое обслуживание за июль 2016года.</t>
  </si>
  <si>
    <t>35м2</t>
  </si>
  <si>
    <t>Смена деревянной входной двери на металлическую</t>
  </si>
  <si>
    <t>Ремонт межпанельных швов кв 88,153,161</t>
  </si>
  <si>
    <t>138м.п.</t>
  </si>
  <si>
    <t>115м.п.</t>
  </si>
  <si>
    <t>г.Хабаровск,ул.Лермонтова,д.18</t>
  </si>
  <si>
    <t>г.Хабаровск,ул.Ким Ю Чена,д.30</t>
  </si>
  <si>
    <t>Косметический ремонт подъезда №3</t>
  </si>
  <si>
    <t>г.Хабаровск,ул.Постышева,д.10</t>
  </si>
  <si>
    <t>Ремонт дворовой территории и проезда к дворовой территории</t>
  </si>
  <si>
    <t>Установка малых архитектурных форм</t>
  </si>
  <si>
    <t>г.Хабаровск,Уссурийский бульвар,д.4</t>
  </si>
  <si>
    <t>г.Хабаровск,Амурский бульвар,д.16</t>
  </si>
  <si>
    <t>Косметический ремонт и бетонирование полов в элеваторном узле</t>
  </si>
  <si>
    <t>40т</t>
  </si>
  <si>
    <t>242м2</t>
  </si>
  <si>
    <t>Косметический ремонт подъезда</t>
  </si>
  <si>
    <t>г.Хабаровск,ул.Гамарника,д.82</t>
  </si>
  <si>
    <t>г.Хабаровск,ул.Мухина,д.12</t>
  </si>
  <si>
    <t>г.Хабаровск,ул.Шабадина,д.16</t>
  </si>
  <si>
    <t>г.Хабаровск,ул.Панькова,д.20</t>
  </si>
  <si>
    <t>Отключение участка тепловых сетей</t>
  </si>
  <si>
    <t>г.Хабаровск, ул.Ким Ю Чена,д.22</t>
  </si>
  <si>
    <t>Изготовление трафарета "не курить"</t>
  </si>
  <si>
    <t>10шт</t>
  </si>
  <si>
    <t>Изготовление таблички  0,2 *0,8</t>
  </si>
  <si>
    <t>г.Хабаровск,бульвар Амурский,д.48</t>
  </si>
  <si>
    <t>г.Хабаровск,бульвар Амурский,д.50</t>
  </si>
  <si>
    <t>г.Хабаровск,ул.Петра Комарова,д.5</t>
  </si>
  <si>
    <t>Ремонт крылец под 2-3</t>
  </si>
  <si>
    <t>г.Хабаровск,ул.Шеронова,д.95</t>
  </si>
  <si>
    <t>Ремонт межпанельных швов кв 26,30,34,213</t>
  </si>
  <si>
    <t>Промазка межпанельных швов кв 20</t>
  </si>
  <si>
    <t>г.Хабаровск,ул.Фрунзе,д.74</t>
  </si>
  <si>
    <t>г.Хабаровск,ул.Калинина,д.65а</t>
  </si>
  <si>
    <t>за июль 2016 года.</t>
  </si>
  <si>
    <t>Косметический ремонт в подвале (побелка на 2раза)</t>
  </si>
  <si>
    <t>выполнения ремонта жилого фонда ООО "УКЖКХ "Сервис-Центр" в счет программы  УК на техническое обслуживание за август 2016года.</t>
  </si>
  <si>
    <t>16м2</t>
  </si>
  <si>
    <t>30м2</t>
  </si>
  <si>
    <t>10м2</t>
  </si>
  <si>
    <t>20м2</t>
  </si>
  <si>
    <t>г.Хабаровск,бульвар Амурский,д.44</t>
  </si>
  <si>
    <t>Ремонт пандуса</t>
  </si>
  <si>
    <t>г.Хабаровск,ул.Шеронова,д.99</t>
  </si>
  <si>
    <t>за  июль 2016 года.</t>
  </si>
  <si>
    <t>Очистка подвальных помещений от мусора</t>
  </si>
  <si>
    <t>Ремонт подвальных помещений (побелка)</t>
  </si>
  <si>
    <t>г.Хабаровск,ул.Гоголя,д.15,бульвар Амурский,д.16</t>
  </si>
  <si>
    <t>8шт</t>
  </si>
  <si>
    <t>21шт</t>
  </si>
  <si>
    <t>Закрытие ливневых лотков</t>
  </si>
  <si>
    <t>32,7м2</t>
  </si>
  <si>
    <t>Ремонт розлива отопления</t>
  </si>
  <si>
    <t>15,9м</t>
  </si>
  <si>
    <t>Замена подъездного освещения</t>
  </si>
  <si>
    <t>г.Хабаровск,ул.Лермонтова,д.32</t>
  </si>
  <si>
    <t>Замена врезки от сантехприборов в общедомовой стояк системы канализации в подвале№2 магазина "Линзы"</t>
  </si>
  <si>
    <t>3,4м</t>
  </si>
  <si>
    <t>г.Хабаровск,ул.Дикопольцева,64</t>
  </si>
  <si>
    <t>323м</t>
  </si>
  <si>
    <t>г.Хабаровск,ул.Ленинградская,д.33</t>
  </si>
  <si>
    <t>Замена канализации в подвале</t>
  </si>
  <si>
    <t>Г.Хабаровск,ул.Волочаевская,д.120</t>
  </si>
  <si>
    <t>Составление акта границ раздела</t>
  </si>
  <si>
    <t>г.Хабаровск,ул.Лермонтова,д.47</t>
  </si>
  <si>
    <t>Экспертное заключение на возможность размещения объектов общественного назначения</t>
  </si>
  <si>
    <t>Проведение профилактических испытаний и электрических измерений электроустановок электрооборудования до 1000В жилого дома</t>
  </si>
  <si>
    <t>г.Хабаровск,ул.Муравьева-Амурского,д.15, ул.Ленина,д.56а</t>
  </si>
  <si>
    <t>Анализ воды</t>
  </si>
  <si>
    <t>г.Хабаровск,бульвар Уссурийский,д.4</t>
  </si>
  <si>
    <t>г.Хабаровск,бульвар Амурский,д.16</t>
  </si>
  <si>
    <t>Осуществление технического надзора  за работами по установке малых архитектурных форм</t>
  </si>
  <si>
    <t>Осуществление технического надзора  за работами по ремонту дворовых территорий</t>
  </si>
  <si>
    <t>г.Хабаровск, ул.Ким Ю Чена,д.45а</t>
  </si>
  <si>
    <t>Ремонт ввода электроэнергии на лифт подъезда №1</t>
  </si>
  <si>
    <t>62м.п.</t>
  </si>
  <si>
    <t>г.Хабарвск,ул.Кооперативная,д.5</t>
  </si>
  <si>
    <t>г.Хабаровск, ул.Гайдара,д.12</t>
  </si>
  <si>
    <t>за  август 2016 года.</t>
  </si>
  <si>
    <t>Ремонт межпанельных швов кв.29,34,39,44,49,50,54,59,64,69,74</t>
  </si>
  <si>
    <t>550м</t>
  </si>
  <si>
    <t>Ремонт межпанельных швов кв.97,101,105,217</t>
  </si>
  <si>
    <t>115м</t>
  </si>
  <si>
    <t>Г.Хабаровск,ул.Гамарника,д.84,ул.Гамарника,д.15,ул.Волочаевская,д.117,ул.Запарина,д.32</t>
  </si>
  <si>
    <t>Топографо-геодезические работы</t>
  </si>
  <si>
    <t>Вынос в натуру границы земельного участка</t>
  </si>
  <si>
    <t>г.Хабаровск,ул.Дикопольцева,д.78</t>
  </si>
  <si>
    <t>г.Хабаровск,ул.Ким Ю Чена,д.22</t>
  </si>
  <si>
    <t>г.Хабаровск,ул.Ленина,д.69</t>
  </si>
  <si>
    <t>Косметический ремонт подъездов №2,3</t>
  </si>
  <si>
    <t>Ремонт фасада и балконных плит</t>
  </si>
  <si>
    <t>Косметический ремонт подъезда №1( перегородка ГВЛ , полы , дверь )</t>
  </si>
  <si>
    <t>237м2</t>
  </si>
  <si>
    <t xml:space="preserve">Косметический ремонт подъезда №1 </t>
  </si>
  <si>
    <t>за август 2016 года.</t>
  </si>
  <si>
    <t>Косметический ремонт подъездов №3,4</t>
  </si>
  <si>
    <t>Ремонт кровли козырька кв 50</t>
  </si>
  <si>
    <t>7м2</t>
  </si>
  <si>
    <t>Гидроизоляция балконных козырьков кв №71</t>
  </si>
  <si>
    <t>11,5м2</t>
  </si>
  <si>
    <t>г.Хабаровск,ул.Ленинградская,,д.3</t>
  </si>
  <si>
    <t>Очистка и побелка подвального помещения</t>
  </si>
  <si>
    <t>Очистка подвала</t>
  </si>
  <si>
    <t>Ремонт крыльца п№1 и спуска в подвал</t>
  </si>
  <si>
    <t>г.Хабаровск,бульвар Уссурийский,д.15</t>
  </si>
  <si>
    <t>Ремонт цоколя,крылец п.3,4, устройство козырьков п.2,3,4</t>
  </si>
  <si>
    <t>Ремонт полов во 2-м подъезде</t>
  </si>
  <si>
    <t>38м2</t>
  </si>
  <si>
    <t>выполнения ремонта жилого фонда ООО "УКЖКХ "Сервис-Центр" в счет программы  УК на техническое обслуживание за сентябрь 2016года.</t>
  </si>
  <si>
    <t>Гидроизоляция балконного козырька кв.134</t>
  </si>
  <si>
    <t>1,5м2</t>
  </si>
  <si>
    <t>Гидроизоляция балконного козырька кв.36</t>
  </si>
  <si>
    <t>г.Хабаровск,ул.Лермонтова,д.15</t>
  </si>
  <si>
    <t>г.Хабаровск,ул.Лермонтова,д.35</t>
  </si>
  <si>
    <t>г.Хабаровск, ул.Ким Ю Чена,д.63</t>
  </si>
  <si>
    <t>Вынос поворотных точек земельного участка</t>
  </si>
  <si>
    <t>Ремонт полов в подъезде №3</t>
  </si>
  <si>
    <t>20,1м2</t>
  </si>
  <si>
    <t>г.Хабаровск,ул.Гамарника,д.80а</t>
  </si>
  <si>
    <t xml:space="preserve">Замена розлива отопления </t>
  </si>
  <si>
    <t>91,3м.п.</t>
  </si>
  <si>
    <t>Ограждение газона</t>
  </si>
  <si>
    <t>206м.п.</t>
  </si>
  <si>
    <t>за  сентябрь 2016 года.</t>
  </si>
  <si>
    <t>за сентябрь 2016 года.</t>
  </si>
  <si>
    <t>г.Хабаровск,ул.Калинина,д.80</t>
  </si>
  <si>
    <t>Смена деревянных оконных блоков из ПВХ в 3,4 подъездах</t>
  </si>
  <si>
    <t>Устройство ограждения придомовой территории</t>
  </si>
  <si>
    <t>г.Хабаровск,ул.Ленинградская,д.9</t>
  </si>
  <si>
    <t>Прочистка и помывка ствола мусоропровода (1 подъезд)</t>
  </si>
  <si>
    <t>8м2</t>
  </si>
  <si>
    <t>15м2</t>
  </si>
  <si>
    <t>17м2</t>
  </si>
  <si>
    <t>14м2</t>
  </si>
  <si>
    <t>13м2</t>
  </si>
  <si>
    <t>11м2</t>
  </si>
  <si>
    <t>Устройство выездных путей из мусорокамер и тележек под контейнера</t>
  </si>
  <si>
    <t xml:space="preserve">Ремонт лебёдки лифта </t>
  </si>
  <si>
    <t>выполнения ремонта жилого фонда ООО "УКЖКХ "Сервис-Центр" в счет программы  УК на техническое обслуживание за октябрь 2016года.</t>
  </si>
  <si>
    <t>Ремонт межпанельных швов кв 39,70</t>
  </si>
  <si>
    <t>Ремонт межпанельных швов кв 48,52,44</t>
  </si>
  <si>
    <t>Ремонт межпанельных швов кв 86,96,108,112,116</t>
  </si>
  <si>
    <t>Ремонт межпанельных швов кв 16,24,28,41</t>
  </si>
  <si>
    <t>Ремонт межпанельных швов кв.30</t>
  </si>
  <si>
    <t>Замена подъездного козырька п№4</t>
  </si>
  <si>
    <t>Ремонт лифта</t>
  </si>
  <si>
    <t>Ремонт купе кабины лифта подъезда №4</t>
  </si>
  <si>
    <t>Ремонт межпанельных швов кв 44</t>
  </si>
  <si>
    <t>34м</t>
  </si>
  <si>
    <t>71м2</t>
  </si>
  <si>
    <t>Установка двери из ПВХ в подвале</t>
  </si>
  <si>
    <t>\</t>
  </si>
  <si>
    <t>Изоляция розлива ГВС, отопления</t>
  </si>
  <si>
    <t>226м</t>
  </si>
  <si>
    <t xml:space="preserve">Согласование проектов и рабочей документации </t>
  </si>
  <si>
    <t>Изготовление стенда 0,8*0,52м</t>
  </si>
  <si>
    <t>Замена лампы сигнальной с антенной 220в</t>
  </si>
  <si>
    <t>Установка блоков аварийного освещения в кабинах лифтов</t>
  </si>
  <si>
    <t>Ремонт купе и установка устройств безопасности</t>
  </si>
  <si>
    <t>Ремонт лебёдки лифта п.2</t>
  </si>
  <si>
    <t>Ремонт купе 2-х лифтов ( окрашивание)</t>
  </si>
  <si>
    <t>Ремонт купе 2-х лифтов ( линолиум)</t>
  </si>
  <si>
    <t>Снятие показаний ОДПУ и ИПУ за 3квартал</t>
  </si>
  <si>
    <t>Согласование проектов на стадии проектирования</t>
  </si>
  <si>
    <t>2 лифта</t>
  </si>
  <si>
    <t>1 квартира</t>
  </si>
  <si>
    <t>Техобслуживание домофонов (ворота)</t>
  </si>
  <si>
    <t>Косметический ремонт подъезда № 4</t>
  </si>
  <si>
    <t>Косметический ремонт подъезда № 6</t>
  </si>
  <si>
    <t xml:space="preserve">Проведение технического диагностирования ВДГО в МКД </t>
  </si>
  <si>
    <t>г.Хабаровск,ул.Ленина,д.50а</t>
  </si>
  <si>
    <t>Замена ввода теплотрассы</t>
  </si>
  <si>
    <t>39м.п.</t>
  </si>
  <si>
    <t>Ремонт крылец подъездов №№1,4</t>
  </si>
  <si>
    <t>81,7м.п.</t>
  </si>
  <si>
    <t xml:space="preserve">Заключение по результатам ВДГО в МКД </t>
  </si>
  <si>
    <t>Косметический ремонт подъезда №4</t>
  </si>
  <si>
    <t>за  октябрь 2016 года.</t>
  </si>
  <si>
    <t>г.Хабаровск,ул.Истомина,д.44</t>
  </si>
  <si>
    <t>Ремонт балконной плиты кв.10</t>
  </si>
  <si>
    <t>г.Хабаровск,ул.Постышева,д.8</t>
  </si>
  <si>
    <t>Смена светильников</t>
  </si>
  <si>
    <t>за октябрь 2016 года.</t>
  </si>
  <si>
    <t>Демонтаж вывески</t>
  </si>
  <si>
    <t>Демонтаж баннера  29,9*4,85м</t>
  </si>
  <si>
    <t>г.Хабаровск,ул.Дикопольцева,д.7</t>
  </si>
  <si>
    <t>Засыпка ямы в подвале</t>
  </si>
  <si>
    <t>Очистка подвального помещения от мусора</t>
  </si>
  <si>
    <t>г.Хабаровск,ул.Комсомольская,д.38</t>
  </si>
  <si>
    <t>г.Хабаровск,ул.Постышева,д.2</t>
  </si>
  <si>
    <t>Изготовление стенда0,8*0,52м</t>
  </si>
  <si>
    <t>Изготовление  таблички 0,8*0,4м</t>
  </si>
  <si>
    <t>г.Хабаровск,ул.Ленина,д.63</t>
  </si>
  <si>
    <t>г.Хабаровск,ул.Синельникова,д.2,ул.Панькова,д.24,ул.Карла Маркса,д.61,ул.Калинина,д.65а,ул.Ленина,д.25,ул.Ленинградская,д.33,ул.Фрунзе,д.58а,ул.Некрасова,д.12</t>
  </si>
  <si>
    <t>32шт</t>
  </si>
  <si>
    <t>Ремонт дворовой территории</t>
  </si>
  <si>
    <t>Спил и омолаживание деревьев</t>
  </si>
  <si>
    <t>2дома</t>
  </si>
  <si>
    <t>за  ноябрь 2016 года.</t>
  </si>
  <si>
    <t>Установка металлической двери во 2 подъезде</t>
  </si>
  <si>
    <t>Замена электрощитков</t>
  </si>
  <si>
    <t>54шт</t>
  </si>
  <si>
    <t>Смена дверных доводчиков</t>
  </si>
  <si>
    <t>Укладка плитки в 14 подъезде ( 1 этаж)</t>
  </si>
  <si>
    <t>12,86м2</t>
  </si>
  <si>
    <t>г.Хабаровск,ул.Красина,д.5</t>
  </si>
  <si>
    <t>Устройство вентиляции кровли</t>
  </si>
  <si>
    <t>5нт</t>
  </si>
  <si>
    <t>Установка металлических дверей в подъездах №№1,2,3,4,5</t>
  </si>
  <si>
    <t>Устранение аварийного состояния балконной плиты кв.10</t>
  </si>
  <si>
    <t>Замена электропривода теплового узла</t>
  </si>
  <si>
    <t>г.Хабаровск,ул.Фрунзе,д.39а</t>
  </si>
  <si>
    <t>Очистка подвала от мусора , кгм , земли</t>
  </si>
  <si>
    <t>г.Хабаровск,ул.Волочаевская,д.120</t>
  </si>
  <si>
    <t>Очистка подвального помещения от мусора,кгм,земли</t>
  </si>
  <si>
    <t>Замена дверей в подвал, продухов</t>
  </si>
  <si>
    <t>31шт</t>
  </si>
  <si>
    <t>выполнения ремонта жилого фонда ООО "УКЖКХ "Сервис-Центр" в счет программы  УК на техническое обслуживание за ноябрь 2016года.</t>
  </si>
  <si>
    <t>г.Хабаровск,ул.Некрасова,л.12</t>
  </si>
  <si>
    <t>г.Хабаровск,ул.Некрасова,л.41</t>
  </si>
  <si>
    <t>г.Хабаровск,ул.Карла Маркса,д.94</t>
  </si>
  <si>
    <t>Очистка придомовой территории жилого дома от камней</t>
  </si>
  <si>
    <t>г.Хабаровск,ул.Ким Ю Чена,д.28</t>
  </si>
  <si>
    <t>г.Хабаровск,ул.Нанишкина,д.11</t>
  </si>
  <si>
    <t>г.Хабаровск,ул.Лермонтова,д.41,ул.Волочаевская,д.166,ул.Фрунзе,д.58а,ул.Пушкина,д.49,ул.Кооперативная,д.1,ул.Дикопольцева,д.49,ул.Панькова,д.15,пер.Облачный,д.74,ул.Гамарника,д.80,ул.Войкова,д.6</t>
  </si>
  <si>
    <t>23шт</t>
  </si>
  <si>
    <t>Установка металлических дверей в подъездах №№1,2</t>
  </si>
  <si>
    <t>Диагностирование ВДГО,изготовление эксплуатационного паспорта</t>
  </si>
  <si>
    <t>г.Хабаровск,ул.Карла Маркса,д.57</t>
  </si>
  <si>
    <t>г.Хабаровск,ул.Ленинградская,д.15</t>
  </si>
  <si>
    <t>г.Хабаровск,ул.Дикопольцева,д.11</t>
  </si>
  <si>
    <t>Снос,омолаживание и формовочная обрезка деревьев</t>
  </si>
  <si>
    <t>г.Хабаровск,ул.Лермонтова,д.49</t>
  </si>
  <si>
    <t>Формовочная обрезка деревьев</t>
  </si>
  <si>
    <t>г.Хабаровск,ул.Лермонтова,д.1б</t>
  </si>
  <si>
    <t>Формовочная , омолаживающая обрезка деревьев</t>
  </si>
  <si>
    <t>Омолаживающая обрезка деревьев</t>
  </si>
  <si>
    <t>Снос деревьев</t>
  </si>
  <si>
    <t>г.Хабаровск,ул.Дикопольцева,д.6</t>
  </si>
  <si>
    <t>Снос, формовочная обрезка деревьев</t>
  </si>
  <si>
    <t>г.Хабаровск,ул.Калинина,д.65,65а,ул.Истомина,д.42а,34,ул.Комсомольская,д.38,30,ул.Ким Ю Чена,д.63,45а,ул.Гайдара,д.12,ул.Дикопольцева,д.7,пер.Донской,д.3,ул.Владивостокская,д.51,ул.Муравьева-Амурского,д.40,ул.Дзержинского,д.38,ул.Ким Ю Чена,д.9а</t>
  </si>
  <si>
    <t>Предоставление копии документов</t>
  </si>
  <si>
    <t>г.Хабаровск,ул.Калинина,д.38,38а,ул.Гамарника,д.49,ул.Лермонтова,д.18,7,13,15,пер.Ростовский,д.7</t>
  </si>
  <si>
    <t>Ремонт балконной плиты кв.143</t>
  </si>
  <si>
    <t>Замена линолиума в купе</t>
  </si>
  <si>
    <t>Замена зеркала в кабине лифта п№5</t>
  </si>
  <si>
    <t xml:space="preserve">               РЕЕСТР  №2</t>
  </si>
  <si>
    <t>г.Хабаровск, ул.Калинина,д.12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</si>
</sst>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14" xfId="53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4" xfId="53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53" applyFont="1" applyFill="1" applyBorder="1" applyAlignment="1">
      <alignment horizontal="center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2" fontId="5" fillId="0" borderId="12" xfId="53" applyNumberFormat="1" applyFont="1" applyFill="1" applyBorder="1" applyAlignment="1">
      <alignment horizontal="center"/>
      <protection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/>
      <protection/>
    </xf>
    <xf numFmtId="2" fontId="0" fillId="0" borderId="0" xfId="0" applyNumberFormat="1" applyFont="1" applyFill="1" applyAlignment="1">
      <alignment/>
    </xf>
    <xf numFmtId="2" fontId="3" fillId="0" borderId="0" xfId="53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2" fontId="50" fillId="0" borderId="14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center" vertical="center"/>
      <protection/>
    </xf>
    <xf numFmtId="2" fontId="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884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'программа техобслуживания'!#REF!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'программа техобслуживания'!#REF!</c:f>
              <c:numCache>
                <c:ptCount val="1"/>
                <c:pt idx="0">
                  <c:v>0</c:v>
                </c:pt>
              </c:numCache>
            </c:numRef>
          </c:val>
        </c:ser>
        <c:axId val="17240072"/>
        <c:axId val="20942921"/>
      </c:bar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0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513"/>
          <c:w val="0.0832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4"/>
  <sheetViews>
    <sheetView zoomScalePageLayoutView="0" workbookViewId="0" topLeftCell="A757">
      <selection activeCell="A727" sqref="A727:F764"/>
    </sheetView>
  </sheetViews>
  <sheetFormatPr defaultColWidth="9.140625" defaultRowHeight="15"/>
  <cols>
    <col min="1" max="1" width="3.7109375" style="0" customWidth="1"/>
    <col min="2" max="2" width="27.28125" style="0" customWidth="1"/>
    <col min="3" max="3" width="14.8515625" style="0" customWidth="1"/>
    <col min="4" max="4" width="26.28125" style="0" customWidth="1"/>
    <col min="5" max="5" width="13.28125" style="0" customWidth="1"/>
    <col min="6" max="6" width="9.00390625" style="0" customWidth="1"/>
    <col min="7" max="7" width="12.00390625" style="0" customWidth="1"/>
    <col min="10" max="10" width="10.00390625" style="0" customWidth="1"/>
  </cols>
  <sheetData>
    <row r="1" spans="1:6" ht="15">
      <c r="A1" s="15"/>
      <c r="B1" s="15"/>
      <c r="C1" s="16"/>
      <c r="D1" s="16" t="s">
        <v>0</v>
      </c>
      <c r="E1" s="15"/>
      <c r="F1" s="15"/>
    </row>
    <row r="2" spans="1:6" ht="15">
      <c r="A2" s="115" t="s">
        <v>35</v>
      </c>
      <c r="B2" s="115"/>
      <c r="C2" s="115"/>
      <c r="D2" s="115"/>
      <c r="E2" s="115"/>
      <c r="F2" s="115"/>
    </row>
    <row r="3" spans="1:12" ht="15">
      <c r="A3" s="17"/>
      <c r="B3" s="17"/>
      <c r="C3" s="18"/>
      <c r="D3" s="18" t="s">
        <v>37</v>
      </c>
      <c r="E3" s="17"/>
      <c r="F3" s="17"/>
      <c r="L3" t="s">
        <v>15</v>
      </c>
    </row>
    <row r="4" spans="1:6" ht="15">
      <c r="A4" s="19" t="s">
        <v>1</v>
      </c>
      <c r="B4" s="1"/>
      <c r="C4" s="19" t="s">
        <v>2</v>
      </c>
      <c r="D4" s="116" t="s">
        <v>3</v>
      </c>
      <c r="E4" s="1" t="s">
        <v>4</v>
      </c>
      <c r="F4" s="20" t="s">
        <v>5</v>
      </c>
    </row>
    <row r="5" spans="1:6" ht="15">
      <c r="A5" s="21" t="s">
        <v>6</v>
      </c>
      <c r="B5" s="2" t="s">
        <v>7</v>
      </c>
      <c r="C5" s="2" t="s">
        <v>8</v>
      </c>
      <c r="D5" s="117"/>
      <c r="E5" s="3" t="s">
        <v>9</v>
      </c>
      <c r="F5" s="4" t="s">
        <v>10</v>
      </c>
    </row>
    <row r="6" spans="1:6" ht="15">
      <c r="A6" s="22"/>
      <c r="B6" s="22"/>
      <c r="C6" s="22"/>
      <c r="D6" s="118"/>
      <c r="E6" s="23" t="s">
        <v>11</v>
      </c>
      <c r="F6" s="3"/>
    </row>
    <row r="7" spans="1:8" ht="42.75">
      <c r="A7" s="23">
        <v>1</v>
      </c>
      <c r="B7" s="90" t="s">
        <v>125</v>
      </c>
      <c r="C7" s="7" t="s">
        <v>12</v>
      </c>
      <c r="D7" s="5" t="s">
        <v>36</v>
      </c>
      <c r="E7" s="62">
        <v>5100</v>
      </c>
      <c r="F7" s="23" t="s">
        <v>18</v>
      </c>
      <c r="G7" s="65"/>
      <c r="H7" s="65"/>
    </row>
    <row r="8" spans="1:8" ht="42.75">
      <c r="A8" s="23">
        <v>2</v>
      </c>
      <c r="B8" s="90" t="s">
        <v>126</v>
      </c>
      <c r="C8" s="7" t="s">
        <v>12</v>
      </c>
      <c r="D8" s="5" t="s">
        <v>36</v>
      </c>
      <c r="E8" s="62">
        <v>5100</v>
      </c>
      <c r="F8" s="23" t="s">
        <v>18</v>
      </c>
      <c r="G8" s="65"/>
      <c r="H8" s="65"/>
    </row>
    <row r="9" spans="1:8" ht="42.75">
      <c r="A9" s="23">
        <v>3</v>
      </c>
      <c r="B9" s="90" t="s">
        <v>127</v>
      </c>
      <c r="C9" s="7" t="s">
        <v>12</v>
      </c>
      <c r="D9" s="5" t="s">
        <v>36</v>
      </c>
      <c r="E9" s="62">
        <v>5100</v>
      </c>
      <c r="F9" s="23" t="s">
        <v>18</v>
      </c>
      <c r="G9" s="65"/>
      <c r="H9" s="65"/>
    </row>
    <row r="10" spans="1:8" ht="42.75">
      <c r="A10" s="23">
        <v>4</v>
      </c>
      <c r="B10" s="90" t="s">
        <v>128</v>
      </c>
      <c r="C10" s="7" t="s">
        <v>12</v>
      </c>
      <c r="D10" s="5" t="s">
        <v>36</v>
      </c>
      <c r="E10" s="62">
        <v>5100</v>
      </c>
      <c r="F10" s="23" t="s">
        <v>18</v>
      </c>
      <c r="G10" s="65"/>
      <c r="H10" s="65"/>
    </row>
    <row r="11" spans="1:8" ht="42.75">
      <c r="A11" s="23">
        <v>5</v>
      </c>
      <c r="B11" s="90" t="s">
        <v>129</v>
      </c>
      <c r="C11" s="7" t="s">
        <v>12</v>
      </c>
      <c r="D11" s="5" t="s">
        <v>36</v>
      </c>
      <c r="E11" s="62">
        <v>6800</v>
      </c>
      <c r="F11" s="23" t="s">
        <v>18</v>
      </c>
      <c r="G11" s="65"/>
      <c r="H11" s="65"/>
    </row>
    <row r="12" spans="1:8" ht="42.75">
      <c r="A12" s="23">
        <v>6</v>
      </c>
      <c r="B12" s="90" t="s">
        <v>119</v>
      </c>
      <c r="C12" s="7" t="s">
        <v>12</v>
      </c>
      <c r="D12" s="5" t="s">
        <v>36</v>
      </c>
      <c r="E12" s="62">
        <v>8500</v>
      </c>
      <c r="F12" s="23" t="s">
        <v>18</v>
      </c>
      <c r="G12" s="65"/>
      <c r="H12" s="65"/>
    </row>
    <row r="13" spans="1:8" ht="42.75">
      <c r="A13" s="23">
        <v>7</v>
      </c>
      <c r="B13" s="90" t="s">
        <v>130</v>
      </c>
      <c r="C13" s="7" t="s">
        <v>12</v>
      </c>
      <c r="D13" s="5" t="s">
        <v>36</v>
      </c>
      <c r="E13" s="62">
        <v>8500</v>
      </c>
      <c r="F13" s="23" t="s">
        <v>18</v>
      </c>
      <c r="G13" s="65"/>
      <c r="H13" s="65"/>
    </row>
    <row r="14" spans="1:8" ht="42.75">
      <c r="A14" s="23">
        <v>8</v>
      </c>
      <c r="B14" s="90" t="s">
        <v>131</v>
      </c>
      <c r="C14" s="7" t="s">
        <v>12</v>
      </c>
      <c r="D14" s="5" t="s">
        <v>36</v>
      </c>
      <c r="E14" s="62">
        <v>12750</v>
      </c>
      <c r="F14" s="23" t="s">
        <v>18</v>
      </c>
      <c r="G14" s="65"/>
      <c r="H14" s="65"/>
    </row>
    <row r="15" spans="1:8" ht="42.75">
      <c r="A15" s="23">
        <v>9</v>
      </c>
      <c r="B15" s="90" t="s">
        <v>132</v>
      </c>
      <c r="C15" s="7" t="s">
        <v>12</v>
      </c>
      <c r="D15" s="5" t="s">
        <v>36</v>
      </c>
      <c r="E15" s="62">
        <v>11900</v>
      </c>
      <c r="F15" s="23" t="s">
        <v>18</v>
      </c>
      <c r="G15" s="65"/>
      <c r="H15" s="65"/>
    </row>
    <row r="16" spans="1:8" ht="42.75">
      <c r="A16" s="23">
        <v>10</v>
      </c>
      <c r="B16" s="90" t="s">
        <v>133</v>
      </c>
      <c r="C16" s="7" t="s">
        <v>12</v>
      </c>
      <c r="D16" s="5" t="s">
        <v>36</v>
      </c>
      <c r="E16" s="62">
        <v>8500</v>
      </c>
      <c r="F16" s="23" t="s">
        <v>18</v>
      </c>
      <c r="G16" s="65"/>
      <c r="H16" s="65"/>
    </row>
    <row r="17" spans="1:8" ht="42.75">
      <c r="A17" s="23">
        <v>11</v>
      </c>
      <c r="B17" s="90" t="s">
        <v>134</v>
      </c>
      <c r="C17" s="7" t="s">
        <v>12</v>
      </c>
      <c r="D17" s="5" t="s">
        <v>36</v>
      </c>
      <c r="E17" s="62">
        <v>8500</v>
      </c>
      <c r="F17" s="23" t="s">
        <v>18</v>
      </c>
      <c r="G17" s="65"/>
      <c r="H17" s="65"/>
    </row>
    <row r="18" spans="1:8" ht="15">
      <c r="A18" s="23"/>
      <c r="B18" s="24"/>
      <c r="C18" s="23"/>
      <c r="D18" s="23"/>
      <c r="E18" s="72"/>
      <c r="F18" s="23"/>
      <c r="G18" s="65"/>
      <c r="H18" s="65"/>
    </row>
    <row r="19" spans="1:8" ht="15">
      <c r="A19" s="23"/>
      <c r="B19" s="100"/>
      <c r="C19" s="23"/>
      <c r="D19" s="23"/>
      <c r="E19" s="72">
        <f>SUM(E7:E18)</f>
        <v>85850</v>
      </c>
      <c r="F19" s="23"/>
      <c r="G19" s="65"/>
      <c r="H19" s="65"/>
    </row>
    <row r="20" spans="1:8" ht="15">
      <c r="A20" s="73"/>
      <c r="B20" s="119" t="s">
        <v>17</v>
      </c>
      <c r="C20" s="120"/>
      <c r="D20" s="73"/>
      <c r="E20" s="72">
        <v>85850</v>
      </c>
      <c r="F20" s="73"/>
      <c r="G20" s="65"/>
      <c r="H20" s="65"/>
    </row>
    <row r="21" spans="1:8" ht="15">
      <c r="A21" s="17"/>
      <c r="B21" s="11"/>
      <c r="C21" s="11"/>
      <c r="D21" s="17"/>
      <c r="E21" s="74"/>
      <c r="F21" s="17"/>
      <c r="G21" s="65"/>
      <c r="H21" s="65"/>
    </row>
    <row r="22" spans="1:8" ht="15">
      <c r="A22" s="17"/>
      <c r="B22" s="11"/>
      <c r="C22" s="11"/>
      <c r="D22" s="17"/>
      <c r="E22" s="74"/>
      <c r="F22" s="17"/>
      <c r="G22" s="65"/>
      <c r="H22" s="65"/>
    </row>
    <row r="23" spans="1:8" ht="15">
      <c r="A23" s="13"/>
      <c r="B23" s="13"/>
      <c r="C23" s="13"/>
      <c r="D23" s="13"/>
      <c r="E23" s="14"/>
      <c r="F23" s="14"/>
      <c r="G23" s="65"/>
      <c r="H23" s="65"/>
    </row>
    <row r="24" spans="1:8" ht="15">
      <c r="A24" s="15"/>
      <c r="B24" s="15"/>
      <c r="C24" s="16"/>
      <c r="D24" s="16" t="s">
        <v>0</v>
      </c>
      <c r="E24" s="15"/>
      <c r="F24" s="15"/>
      <c r="G24" s="65"/>
      <c r="H24" s="65"/>
    </row>
    <row r="25" spans="1:8" ht="15">
      <c r="A25" s="115" t="s">
        <v>38</v>
      </c>
      <c r="B25" s="115"/>
      <c r="C25" s="115"/>
      <c r="D25" s="115"/>
      <c r="E25" s="115"/>
      <c r="F25" s="115"/>
      <c r="G25" s="65"/>
      <c r="H25" s="65"/>
    </row>
    <row r="26" spans="1:8" ht="15">
      <c r="A26" s="17"/>
      <c r="B26" s="17"/>
      <c r="C26" s="18"/>
      <c r="D26" s="18" t="s">
        <v>37</v>
      </c>
      <c r="E26" s="17"/>
      <c r="F26" s="17"/>
      <c r="G26" s="65"/>
      <c r="H26" s="65"/>
    </row>
    <row r="27" spans="1:8" ht="15">
      <c r="A27" s="19" t="s">
        <v>1</v>
      </c>
      <c r="B27" s="1"/>
      <c r="C27" s="19" t="s">
        <v>2</v>
      </c>
      <c r="D27" s="116" t="s">
        <v>3</v>
      </c>
      <c r="E27" s="1" t="s">
        <v>4</v>
      </c>
      <c r="F27" s="20" t="s">
        <v>5</v>
      </c>
      <c r="G27" s="65"/>
      <c r="H27" s="65"/>
    </row>
    <row r="28" spans="1:8" ht="15">
      <c r="A28" s="21" t="s">
        <v>6</v>
      </c>
      <c r="B28" s="2" t="s">
        <v>7</v>
      </c>
      <c r="C28" s="2" t="s">
        <v>8</v>
      </c>
      <c r="D28" s="117"/>
      <c r="E28" s="3" t="s">
        <v>9</v>
      </c>
      <c r="F28" s="4" t="s">
        <v>10</v>
      </c>
      <c r="G28" s="65"/>
      <c r="H28" s="65"/>
    </row>
    <row r="29" spans="1:8" ht="15">
      <c r="A29" s="22"/>
      <c r="B29" s="22"/>
      <c r="C29" s="22"/>
      <c r="D29" s="118"/>
      <c r="E29" s="23" t="s">
        <v>11</v>
      </c>
      <c r="F29" s="3"/>
      <c r="G29" s="65"/>
      <c r="H29" s="65"/>
    </row>
    <row r="30" spans="1:8" ht="28.5">
      <c r="A30" s="7">
        <v>1</v>
      </c>
      <c r="B30" s="6" t="s">
        <v>135</v>
      </c>
      <c r="C30" s="7" t="s">
        <v>12</v>
      </c>
      <c r="D30" s="6" t="s">
        <v>41</v>
      </c>
      <c r="E30" s="9">
        <v>2500</v>
      </c>
      <c r="F30" s="12" t="s">
        <v>18</v>
      </c>
      <c r="G30" s="65"/>
      <c r="H30" s="65"/>
    </row>
    <row r="31" spans="1:8" ht="15">
      <c r="A31" s="7"/>
      <c r="B31" s="8"/>
      <c r="C31" s="7"/>
      <c r="D31" s="6"/>
      <c r="E31" s="10">
        <f>SUM(E30)</f>
        <v>2500</v>
      </c>
      <c r="F31" s="12"/>
      <c r="G31" s="65"/>
      <c r="H31" s="65"/>
    </row>
    <row r="32" spans="1:8" ht="28.5">
      <c r="A32" s="23">
        <v>1</v>
      </c>
      <c r="B32" s="6" t="s">
        <v>136</v>
      </c>
      <c r="C32" s="7" t="s">
        <v>12</v>
      </c>
      <c r="D32" s="5" t="s">
        <v>71</v>
      </c>
      <c r="E32" s="62">
        <v>35000</v>
      </c>
      <c r="F32" s="23" t="s">
        <v>18</v>
      </c>
      <c r="G32" s="65"/>
      <c r="H32" s="65"/>
    </row>
    <row r="33" spans="1:8" ht="15">
      <c r="A33" s="23"/>
      <c r="B33" s="23"/>
      <c r="C33" s="23"/>
      <c r="D33" s="23"/>
      <c r="E33" s="72"/>
      <c r="F33" s="23"/>
      <c r="G33" s="65"/>
      <c r="H33" s="65"/>
    </row>
    <row r="34" spans="1:8" ht="15">
      <c r="A34" s="23"/>
      <c r="B34" s="24"/>
      <c r="C34" s="23"/>
      <c r="D34" s="23"/>
      <c r="E34" s="72">
        <f>SUM(E32:E33)</f>
        <v>35000</v>
      </c>
      <c r="F34" s="23"/>
      <c r="G34" s="65"/>
      <c r="H34" s="65"/>
    </row>
    <row r="35" spans="1:8" ht="42.75">
      <c r="A35" s="23">
        <v>1</v>
      </c>
      <c r="B35" s="6" t="s">
        <v>137</v>
      </c>
      <c r="C35" s="7" t="s">
        <v>12</v>
      </c>
      <c r="D35" s="5" t="s">
        <v>36</v>
      </c>
      <c r="E35" s="62">
        <v>6800</v>
      </c>
      <c r="F35" s="23" t="s">
        <v>18</v>
      </c>
      <c r="G35" s="65"/>
      <c r="H35" s="65"/>
    </row>
    <row r="36" spans="1:8" ht="42.75">
      <c r="A36" s="23">
        <v>2</v>
      </c>
      <c r="B36" s="6" t="s">
        <v>138</v>
      </c>
      <c r="C36" s="7" t="s">
        <v>12</v>
      </c>
      <c r="D36" s="5" t="s">
        <v>36</v>
      </c>
      <c r="E36" s="62">
        <v>6800</v>
      </c>
      <c r="F36" s="23" t="s">
        <v>18</v>
      </c>
      <c r="G36" s="65"/>
      <c r="H36" s="65"/>
    </row>
    <row r="37" spans="1:8" ht="42.75">
      <c r="A37" s="23">
        <v>3</v>
      </c>
      <c r="B37" s="6" t="s">
        <v>113</v>
      </c>
      <c r="C37" s="7" t="s">
        <v>12</v>
      </c>
      <c r="D37" s="5" t="s">
        <v>36</v>
      </c>
      <c r="E37" s="62">
        <v>6800</v>
      </c>
      <c r="F37" s="23" t="s">
        <v>18</v>
      </c>
      <c r="G37" s="65"/>
      <c r="H37" s="65"/>
    </row>
    <row r="38" spans="1:8" ht="42.75">
      <c r="A38" s="23">
        <v>4</v>
      </c>
      <c r="B38" s="6" t="s">
        <v>139</v>
      </c>
      <c r="C38" s="7" t="s">
        <v>12</v>
      </c>
      <c r="D38" s="5" t="s">
        <v>36</v>
      </c>
      <c r="E38" s="62">
        <v>10200</v>
      </c>
      <c r="F38" s="23" t="s">
        <v>18</v>
      </c>
      <c r="G38" s="65"/>
      <c r="H38" s="65"/>
    </row>
    <row r="39" spans="1:8" ht="42.75">
      <c r="A39" s="23">
        <v>5</v>
      </c>
      <c r="B39" s="6" t="s">
        <v>140</v>
      </c>
      <c r="C39" s="7" t="s">
        <v>12</v>
      </c>
      <c r="D39" s="5" t="s">
        <v>36</v>
      </c>
      <c r="E39" s="62">
        <v>5100</v>
      </c>
      <c r="F39" s="23" t="s">
        <v>18</v>
      </c>
      <c r="G39" s="65"/>
      <c r="H39" s="65"/>
    </row>
    <row r="40" spans="1:8" ht="42.75">
      <c r="A40" s="23">
        <v>6</v>
      </c>
      <c r="B40" s="6" t="s">
        <v>141</v>
      </c>
      <c r="C40" s="7" t="s">
        <v>12</v>
      </c>
      <c r="D40" s="5" t="s">
        <v>36</v>
      </c>
      <c r="E40" s="62">
        <v>6800</v>
      </c>
      <c r="F40" s="23" t="s">
        <v>18</v>
      </c>
      <c r="G40" s="65"/>
      <c r="H40" s="65"/>
    </row>
    <row r="41" spans="1:8" ht="42.75">
      <c r="A41" s="23">
        <v>7</v>
      </c>
      <c r="B41" s="6" t="s">
        <v>131</v>
      </c>
      <c r="C41" s="7" t="s">
        <v>12</v>
      </c>
      <c r="D41" s="5" t="s">
        <v>36</v>
      </c>
      <c r="E41" s="62">
        <v>10200</v>
      </c>
      <c r="F41" s="23" t="s">
        <v>18</v>
      </c>
      <c r="G41" s="65"/>
      <c r="H41" s="65"/>
    </row>
    <row r="42" spans="1:8" ht="42.75">
      <c r="A42" s="23">
        <v>8</v>
      </c>
      <c r="B42" s="6" t="s">
        <v>142</v>
      </c>
      <c r="C42" s="7" t="s">
        <v>12</v>
      </c>
      <c r="D42" s="5" t="s">
        <v>36</v>
      </c>
      <c r="E42" s="62">
        <v>11900</v>
      </c>
      <c r="F42" s="23" t="s">
        <v>18</v>
      </c>
      <c r="G42" s="65"/>
      <c r="H42" s="65"/>
    </row>
    <row r="43" spans="1:8" ht="42.75">
      <c r="A43" s="23">
        <v>9</v>
      </c>
      <c r="B43" s="6" t="s">
        <v>143</v>
      </c>
      <c r="C43" s="7" t="s">
        <v>12</v>
      </c>
      <c r="D43" s="5" t="s">
        <v>36</v>
      </c>
      <c r="E43" s="62">
        <v>8500</v>
      </c>
      <c r="F43" s="23" t="s">
        <v>18</v>
      </c>
      <c r="G43" s="65"/>
      <c r="H43" s="65"/>
    </row>
    <row r="44" spans="1:8" ht="42.75">
      <c r="A44" s="23">
        <v>10</v>
      </c>
      <c r="B44" s="6" t="s">
        <v>144</v>
      </c>
      <c r="C44" s="7" t="s">
        <v>12</v>
      </c>
      <c r="D44" s="5" t="s">
        <v>36</v>
      </c>
      <c r="E44" s="62">
        <v>14450</v>
      </c>
      <c r="F44" s="23" t="s">
        <v>18</v>
      </c>
      <c r="G44" s="65"/>
      <c r="H44" s="65"/>
    </row>
    <row r="45" spans="1:8" ht="42.75">
      <c r="A45" s="23">
        <v>11</v>
      </c>
      <c r="B45" s="6" t="s">
        <v>145</v>
      </c>
      <c r="C45" s="7" t="s">
        <v>12</v>
      </c>
      <c r="D45" s="5" t="s">
        <v>36</v>
      </c>
      <c r="E45" s="62">
        <v>13600</v>
      </c>
      <c r="F45" s="23" t="s">
        <v>18</v>
      </c>
      <c r="G45" s="65"/>
      <c r="H45" s="65"/>
    </row>
    <row r="46" spans="1:8" ht="42.75">
      <c r="A46" s="23">
        <v>12</v>
      </c>
      <c r="B46" s="6" t="s">
        <v>146</v>
      </c>
      <c r="C46" s="7" t="s">
        <v>12</v>
      </c>
      <c r="D46" s="5" t="s">
        <v>36</v>
      </c>
      <c r="E46" s="62">
        <v>13600</v>
      </c>
      <c r="F46" s="23" t="s">
        <v>18</v>
      </c>
      <c r="G46" s="65"/>
      <c r="H46" s="65"/>
    </row>
    <row r="47" spans="1:8" ht="42.75">
      <c r="A47" s="23">
        <v>13</v>
      </c>
      <c r="B47" s="6" t="s">
        <v>129</v>
      </c>
      <c r="C47" s="7" t="s">
        <v>12</v>
      </c>
      <c r="D47" s="5" t="s">
        <v>36</v>
      </c>
      <c r="E47" s="62">
        <v>3400</v>
      </c>
      <c r="F47" s="23" t="s">
        <v>18</v>
      </c>
      <c r="G47" s="65"/>
      <c r="H47" s="65"/>
    </row>
    <row r="48" spans="1:8" ht="15">
      <c r="A48" s="23"/>
      <c r="B48" s="24"/>
      <c r="C48" s="23"/>
      <c r="D48" s="23"/>
      <c r="E48" s="72"/>
      <c r="F48" s="23"/>
      <c r="G48" s="65"/>
      <c r="H48" s="65"/>
    </row>
    <row r="49" spans="1:8" ht="15">
      <c r="A49" s="23"/>
      <c r="B49" s="100"/>
      <c r="C49" s="23"/>
      <c r="D49" s="23"/>
      <c r="E49" s="72">
        <f>SUM(E35:E48)</f>
        <v>118150</v>
      </c>
      <c r="F49" s="23"/>
      <c r="G49" s="65"/>
      <c r="H49" s="65"/>
    </row>
    <row r="50" spans="1:8" ht="15">
      <c r="A50" s="73"/>
      <c r="B50" s="119" t="s">
        <v>17</v>
      </c>
      <c r="C50" s="120"/>
      <c r="D50" s="73"/>
      <c r="E50" s="72">
        <f>E31+E34+E49</f>
        <v>155650</v>
      </c>
      <c r="F50" s="73"/>
      <c r="G50" s="65"/>
      <c r="H50" s="65"/>
    </row>
    <row r="51" spans="1:8" ht="15">
      <c r="A51" s="17"/>
      <c r="B51" s="11"/>
      <c r="C51" s="11"/>
      <c r="D51" s="17"/>
      <c r="E51" s="74"/>
      <c r="F51" s="17"/>
      <c r="G51" s="65"/>
      <c r="H51" s="65"/>
    </row>
    <row r="52" spans="1:8" ht="15">
      <c r="A52" s="15"/>
      <c r="B52" s="15"/>
      <c r="C52" s="16"/>
      <c r="D52" s="16" t="s">
        <v>0</v>
      </c>
      <c r="E52" s="15"/>
      <c r="F52" s="15"/>
      <c r="G52" s="65"/>
      <c r="H52" s="65"/>
    </row>
    <row r="53" spans="1:8" ht="15">
      <c r="A53" s="115" t="s">
        <v>39</v>
      </c>
      <c r="B53" s="115"/>
      <c r="C53" s="115"/>
      <c r="D53" s="115"/>
      <c r="E53" s="115"/>
      <c r="F53" s="115"/>
      <c r="G53" s="65"/>
      <c r="H53" s="65"/>
    </row>
    <row r="54" spans="1:8" ht="15">
      <c r="A54" s="17"/>
      <c r="B54" s="17"/>
      <c r="C54" s="18"/>
      <c r="D54" s="18" t="s">
        <v>37</v>
      </c>
      <c r="E54" s="17"/>
      <c r="F54" s="17"/>
      <c r="G54" s="65"/>
      <c r="H54" s="65"/>
    </row>
    <row r="55" spans="1:8" ht="15">
      <c r="A55" s="19" t="s">
        <v>1</v>
      </c>
      <c r="B55" s="1"/>
      <c r="C55" s="19" t="s">
        <v>2</v>
      </c>
      <c r="D55" s="116" t="s">
        <v>3</v>
      </c>
      <c r="E55" s="1" t="s">
        <v>4</v>
      </c>
      <c r="F55" s="20" t="s">
        <v>5</v>
      </c>
      <c r="G55" s="65"/>
      <c r="H55" s="65"/>
    </row>
    <row r="56" spans="1:8" ht="15">
      <c r="A56" s="21" t="s">
        <v>6</v>
      </c>
      <c r="B56" s="2" t="s">
        <v>7</v>
      </c>
      <c r="C56" s="2" t="s">
        <v>8</v>
      </c>
      <c r="D56" s="117"/>
      <c r="E56" s="3" t="s">
        <v>9</v>
      </c>
      <c r="F56" s="4" t="s">
        <v>10</v>
      </c>
      <c r="G56" s="65"/>
      <c r="H56" s="65"/>
    </row>
    <row r="57" spans="1:8" ht="15">
      <c r="A57" s="22"/>
      <c r="B57" s="22"/>
      <c r="C57" s="22"/>
      <c r="D57" s="118"/>
      <c r="E57" s="23" t="s">
        <v>11</v>
      </c>
      <c r="F57" s="3"/>
      <c r="G57" s="65"/>
      <c r="H57" s="65"/>
    </row>
    <row r="58" spans="1:8" ht="28.5">
      <c r="A58" s="23">
        <v>1</v>
      </c>
      <c r="B58" s="23" t="s">
        <v>131</v>
      </c>
      <c r="C58" s="7" t="s">
        <v>12</v>
      </c>
      <c r="D58" s="5" t="s">
        <v>32</v>
      </c>
      <c r="E58" s="62">
        <v>41877</v>
      </c>
      <c r="F58" s="23" t="s">
        <v>18</v>
      </c>
      <c r="G58" s="65"/>
      <c r="H58" s="65"/>
    </row>
    <row r="59" spans="1:8" ht="28.5">
      <c r="A59" s="23">
        <v>2</v>
      </c>
      <c r="B59" s="5" t="s">
        <v>147</v>
      </c>
      <c r="C59" s="7" t="s">
        <v>12</v>
      </c>
      <c r="D59" s="5" t="s">
        <v>32</v>
      </c>
      <c r="E59" s="62">
        <v>132296</v>
      </c>
      <c r="F59" s="23" t="s">
        <v>18</v>
      </c>
      <c r="G59" s="65"/>
      <c r="H59" s="65"/>
    </row>
    <row r="60" spans="1:8" ht="15">
      <c r="A60" s="23"/>
      <c r="B60" s="24"/>
      <c r="C60" s="23"/>
      <c r="D60" s="23"/>
      <c r="E60" s="72">
        <f>SUM(E58:E59)</f>
        <v>174173</v>
      </c>
      <c r="F60" s="23"/>
      <c r="G60" s="65"/>
      <c r="H60" s="65"/>
    </row>
    <row r="61" spans="1:8" ht="42.75">
      <c r="A61" s="23">
        <v>1</v>
      </c>
      <c r="B61" s="90" t="s">
        <v>148</v>
      </c>
      <c r="C61" s="7" t="s">
        <v>12</v>
      </c>
      <c r="D61" s="5" t="s">
        <v>36</v>
      </c>
      <c r="E61" s="62">
        <v>5100</v>
      </c>
      <c r="F61" s="23" t="s">
        <v>18</v>
      </c>
      <c r="G61" s="65"/>
      <c r="H61" s="65"/>
    </row>
    <row r="62" spans="1:8" ht="42.75">
      <c r="A62" s="23">
        <v>2</v>
      </c>
      <c r="B62" s="90" t="s">
        <v>149</v>
      </c>
      <c r="C62" s="7" t="s">
        <v>12</v>
      </c>
      <c r="D62" s="5" t="s">
        <v>36</v>
      </c>
      <c r="E62" s="62">
        <v>5100</v>
      </c>
      <c r="F62" s="23" t="s">
        <v>18</v>
      </c>
      <c r="G62" s="65"/>
      <c r="H62" s="65"/>
    </row>
    <row r="63" spans="1:8" ht="42.75">
      <c r="A63" s="23">
        <v>3</v>
      </c>
      <c r="B63" s="90" t="s">
        <v>150</v>
      </c>
      <c r="C63" s="7" t="s">
        <v>12</v>
      </c>
      <c r="D63" s="5" t="s">
        <v>36</v>
      </c>
      <c r="E63" s="62">
        <v>5100</v>
      </c>
      <c r="F63" s="23" t="s">
        <v>18</v>
      </c>
      <c r="G63" s="65"/>
      <c r="H63" s="65"/>
    </row>
    <row r="64" spans="1:8" ht="42.75">
      <c r="A64" s="23">
        <v>4</v>
      </c>
      <c r="B64" s="90" t="s">
        <v>151</v>
      </c>
      <c r="C64" s="7" t="s">
        <v>12</v>
      </c>
      <c r="D64" s="5" t="s">
        <v>36</v>
      </c>
      <c r="E64" s="62">
        <v>5100</v>
      </c>
      <c r="F64" s="23" t="s">
        <v>18</v>
      </c>
      <c r="G64" s="65"/>
      <c r="H64" s="65"/>
    </row>
    <row r="65" spans="1:8" ht="42.75">
      <c r="A65" s="23">
        <v>5</v>
      </c>
      <c r="B65" s="90" t="s">
        <v>152</v>
      </c>
      <c r="C65" s="7" t="s">
        <v>12</v>
      </c>
      <c r="D65" s="5" t="s">
        <v>36</v>
      </c>
      <c r="E65" s="62">
        <v>5100</v>
      </c>
      <c r="F65" s="23" t="s">
        <v>18</v>
      </c>
      <c r="G65" s="65"/>
      <c r="H65" s="65"/>
    </row>
    <row r="66" spans="1:8" ht="42.75">
      <c r="A66" s="23">
        <v>6</v>
      </c>
      <c r="B66" s="90" t="s">
        <v>153</v>
      </c>
      <c r="C66" s="7" t="s">
        <v>12</v>
      </c>
      <c r="D66" s="5" t="s">
        <v>36</v>
      </c>
      <c r="E66" s="62">
        <v>8500</v>
      </c>
      <c r="F66" s="23" t="s">
        <v>18</v>
      </c>
      <c r="G66" s="65"/>
      <c r="H66" s="65"/>
    </row>
    <row r="67" spans="1:8" ht="42.75">
      <c r="A67" s="23">
        <v>7</v>
      </c>
      <c r="B67" s="90" t="s">
        <v>154</v>
      </c>
      <c r="C67" s="7" t="s">
        <v>12</v>
      </c>
      <c r="D67" s="5" t="s">
        <v>36</v>
      </c>
      <c r="E67" s="62">
        <v>5100</v>
      </c>
      <c r="F67" s="23" t="s">
        <v>18</v>
      </c>
      <c r="G67" s="65"/>
      <c r="H67" s="65"/>
    </row>
    <row r="68" spans="1:8" ht="42.75">
      <c r="A68" s="23">
        <v>8</v>
      </c>
      <c r="B68" s="90" t="s">
        <v>155</v>
      </c>
      <c r="C68" s="7" t="s">
        <v>12</v>
      </c>
      <c r="D68" s="5" t="s">
        <v>36</v>
      </c>
      <c r="E68" s="62">
        <v>5100</v>
      </c>
      <c r="F68" s="23" t="s">
        <v>18</v>
      </c>
      <c r="G68" s="65"/>
      <c r="H68" s="65"/>
    </row>
    <row r="69" spans="1:8" ht="42.75">
      <c r="A69" s="23">
        <v>9</v>
      </c>
      <c r="B69" s="90" t="s">
        <v>156</v>
      </c>
      <c r="C69" s="7" t="s">
        <v>12</v>
      </c>
      <c r="D69" s="5" t="s">
        <v>36</v>
      </c>
      <c r="E69" s="62">
        <v>5100</v>
      </c>
      <c r="F69" s="23" t="s">
        <v>18</v>
      </c>
      <c r="G69" s="65"/>
      <c r="H69" s="65"/>
    </row>
    <row r="70" spans="1:8" ht="42.75">
      <c r="A70" s="23">
        <v>10</v>
      </c>
      <c r="B70" s="90" t="s">
        <v>135</v>
      </c>
      <c r="C70" s="7" t="s">
        <v>12</v>
      </c>
      <c r="D70" s="5" t="s">
        <v>36</v>
      </c>
      <c r="E70" s="62">
        <v>6800</v>
      </c>
      <c r="F70" s="23" t="s">
        <v>18</v>
      </c>
      <c r="G70" s="65"/>
      <c r="H70" s="65"/>
    </row>
    <row r="71" spans="1:8" ht="42.75">
      <c r="A71" s="23">
        <v>11</v>
      </c>
      <c r="B71" s="90" t="s">
        <v>157</v>
      </c>
      <c r="C71" s="7" t="s">
        <v>12</v>
      </c>
      <c r="D71" s="5" t="s">
        <v>36</v>
      </c>
      <c r="E71" s="62">
        <v>6800</v>
      </c>
      <c r="F71" s="23" t="s">
        <v>18</v>
      </c>
      <c r="G71" s="65"/>
      <c r="H71" s="65"/>
    </row>
    <row r="72" spans="1:8" ht="42.75">
      <c r="A72" s="23">
        <v>12</v>
      </c>
      <c r="B72" s="90" t="s">
        <v>121</v>
      </c>
      <c r="C72" s="7" t="s">
        <v>12</v>
      </c>
      <c r="D72" s="5" t="s">
        <v>36</v>
      </c>
      <c r="E72" s="62">
        <v>8500</v>
      </c>
      <c r="F72" s="23" t="s">
        <v>18</v>
      </c>
      <c r="G72" s="65"/>
      <c r="H72" s="65"/>
    </row>
    <row r="73" spans="1:8" ht="42.75">
      <c r="A73" s="23">
        <v>13</v>
      </c>
      <c r="B73" s="90" t="s">
        <v>158</v>
      </c>
      <c r="C73" s="7" t="s">
        <v>12</v>
      </c>
      <c r="D73" s="5" t="s">
        <v>36</v>
      </c>
      <c r="E73" s="62">
        <v>11900</v>
      </c>
      <c r="F73" s="23" t="s">
        <v>18</v>
      </c>
      <c r="G73" s="65"/>
      <c r="H73" s="65"/>
    </row>
    <row r="74" spans="1:8" ht="42.75">
      <c r="A74" s="23">
        <v>14</v>
      </c>
      <c r="B74" s="90" t="s">
        <v>159</v>
      </c>
      <c r="C74" s="7" t="s">
        <v>12</v>
      </c>
      <c r="D74" s="5" t="s">
        <v>36</v>
      </c>
      <c r="E74" s="62">
        <v>13600</v>
      </c>
      <c r="F74" s="23" t="s">
        <v>18</v>
      </c>
      <c r="G74" s="65"/>
      <c r="H74" s="65"/>
    </row>
    <row r="75" spans="1:8" ht="15">
      <c r="A75" s="23"/>
      <c r="B75" s="24"/>
      <c r="C75" s="23"/>
      <c r="D75" s="23"/>
      <c r="E75" s="72"/>
      <c r="F75" s="23"/>
      <c r="G75" s="65"/>
      <c r="H75" s="65"/>
    </row>
    <row r="76" spans="1:8" ht="15">
      <c r="A76" s="23"/>
      <c r="B76" s="100"/>
      <c r="C76" s="23"/>
      <c r="D76" s="23"/>
      <c r="E76" s="72">
        <f>SUM(E61:E75)</f>
        <v>96900</v>
      </c>
      <c r="F76" s="23"/>
      <c r="G76" s="65"/>
      <c r="H76" s="65"/>
    </row>
    <row r="77" spans="1:8" ht="71.25">
      <c r="A77" s="31">
        <v>1</v>
      </c>
      <c r="B77" s="32" t="s">
        <v>160</v>
      </c>
      <c r="C77" s="31" t="s">
        <v>12</v>
      </c>
      <c r="D77" s="32" t="s">
        <v>45</v>
      </c>
      <c r="E77" s="33">
        <v>7430</v>
      </c>
      <c r="F77" s="37" t="s">
        <v>18</v>
      </c>
      <c r="G77" s="65"/>
      <c r="H77" s="65"/>
    </row>
    <row r="78" spans="1:8" ht="71.25">
      <c r="A78" s="31">
        <v>2</v>
      </c>
      <c r="B78" s="32" t="s">
        <v>97</v>
      </c>
      <c r="C78" s="31" t="s">
        <v>12</v>
      </c>
      <c r="D78" s="32" t="s">
        <v>45</v>
      </c>
      <c r="E78" s="33">
        <v>7430</v>
      </c>
      <c r="F78" s="37" t="s">
        <v>18</v>
      </c>
      <c r="G78" s="65"/>
      <c r="H78" s="65"/>
    </row>
    <row r="79" spans="1:8" ht="71.25">
      <c r="A79" s="31">
        <v>3</v>
      </c>
      <c r="B79" s="32" t="s">
        <v>161</v>
      </c>
      <c r="C79" s="31" t="s">
        <v>12</v>
      </c>
      <c r="D79" s="32" t="s">
        <v>45</v>
      </c>
      <c r="E79" s="33">
        <v>7430</v>
      </c>
      <c r="F79" s="37" t="s">
        <v>18</v>
      </c>
      <c r="G79" s="65"/>
      <c r="H79" s="65"/>
    </row>
    <row r="80" spans="1:8" ht="71.25">
      <c r="A80" s="31">
        <v>4</v>
      </c>
      <c r="B80" s="32" t="s">
        <v>162</v>
      </c>
      <c r="C80" s="31" t="s">
        <v>12</v>
      </c>
      <c r="D80" s="32" t="s">
        <v>45</v>
      </c>
      <c r="E80" s="33">
        <v>7430</v>
      </c>
      <c r="F80" s="37" t="s">
        <v>18</v>
      </c>
      <c r="G80" s="65"/>
      <c r="H80" s="65"/>
    </row>
    <row r="81" spans="1:8" ht="15">
      <c r="A81" s="31"/>
      <c r="B81" s="32"/>
      <c r="C81" s="31"/>
      <c r="D81" s="32"/>
      <c r="E81" s="33"/>
      <c r="F81" s="37"/>
      <c r="G81" s="65"/>
      <c r="H81" s="65"/>
    </row>
    <row r="82" spans="1:8" ht="15">
      <c r="A82" s="31"/>
      <c r="B82" s="35"/>
      <c r="C82" s="31"/>
      <c r="D82" s="32"/>
      <c r="E82" s="36">
        <f>SUM(E77:E81)</f>
        <v>29720</v>
      </c>
      <c r="F82" s="37"/>
      <c r="G82" s="65"/>
      <c r="H82" s="65"/>
    </row>
    <row r="83" spans="1:8" ht="28.5">
      <c r="A83" s="31">
        <v>1</v>
      </c>
      <c r="B83" s="32" t="s">
        <v>163</v>
      </c>
      <c r="C83" s="31" t="s">
        <v>12</v>
      </c>
      <c r="D83" s="32" t="s">
        <v>71</v>
      </c>
      <c r="E83" s="33">
        <v>35000</v>
      </c>
      <c r="F83" s="37" t="s">
        <v>18</v>
      </c>
      <c r="G83" s="65"/>
      <c r="H83" s="65"/>
    </row>
    <row r="84" spans="1:8" ht="15">
      <c r="A84" s="31"/>
      <c r="B84" s="83"/>
      <c r="C84" s="31"/>
      <c r="D84" s="32"/>
      <c r="E84" s="36">
        <f>SUM(E83)</f>
        <v>35000</v>
      </c>
      <c r="F84" s="37"/>
      <c r="G84" s="65"/>
      <c r="H84" s="65"/>
    </row>
    <row r="85" spans="1:8" ht="15">
      <c r="A85" s="23"/>
      <c r="B85" s="100"/>
      <c r="C85" s="23"/>
      <c r="D85" s="23"/>
      <c r="E85" s="72"/>
      <c r="F85" s="23"/>
      <c r="G85" s="65"/>
      <c r="H85" s="65"/>
    </row>
    <row r="86" spans="1:8" ht="15">
      <c r="A86" s="73"/>
      <c r="B86" s="119" t="s">
        <v>17</v>
      </c>
      <c r="C86" s="120"/>
      <c r="D86" s="73"/>
      <c r="E86" s="72">
        <f>E60+E76+E82+E84</f>
        <v>335793</v>
      </c>
      <c r="F86" s="73"/>
      <c r="G86" s="65"/>
      <c r="H86" s="65"/>
    </row>
    <row r="87" spans="1:8" ht="15">
      <c r="A87" s="17"/>
      <c r="B87" s="11"/>
      <c r="C87" s="11"/>
      <c r="D87" s="17"/>
      <c r="E87" s="74"/>
      <c r="F87" s="17"/>
      <c r="G87" s="65"/>
      <c r="H87" s="65"/>
    </row>
    <row r="88" spans="1:8" ht="15">
      <c r="A88" s="17"/>
      <c r="B88" s="11"/>
      <c r="C88" s="11"/>
      <c r="D88" s="17"/>
      <c r="E88" s="74"/>
      <c r="F88" s="17"/>
      <c r="G88" s="65"/>
      <c r="H88" s="65"/>
    </row>
    <row r="89" spans="1:8" ht="15">
      <c r="A89" s="15"/>
      <c r="B89" s="15"/>
      <c r="C89" s="16"/>
      <c r="D89" s="16" t="s">
        <v>0</v>
      </c>
      <c r="E89" s="15"/>
      <c r="F89" s="15"/>
      <c r="G89" s="65"/>
      <c r="H89" s="65"/>
    </row>
    <row r="90" spans="1:8" ht="15">
      <c r="A90" s="115" t="s">
        <v>35</v>
      </c>
      <c r="B90" s="115"/>
      <c r="C90" s="115"/>
      <c r="D90" s="115"/>
      <c r="E90" s="115"/>
      <c r="F90" s="115"/>
      <c r="G90" s="65"/>
      <c r="H90" s="65"/>
    </row>
    <row r="91" spans="1:8" ht="15">
      <c r="A91" s="17"/>
      <c r="B91" s="17"/>
      <c r="C91" s="18"/>
      <c r="D91" s="18" t="s">
        <v>44</v>
      </c>
      <c r="E91" s="17"/>
      <c r="F91" s="17"/>
      <c r="G91" s="65"/>
      <c r="H91" s="65"/>
    </row>
    <row r="92" spans="1:8" ht="15">
      <c r="A92" s="19" t="s">
        <v>1</v>
      </c>
      <c r="B92" s="1"/>
      <c r="C92" s="19" t="s">
        <v>2</v>
      </c>
      <c r="D92" s="116" t="s">
        <v>3</v>
      </c>
      <c r="E92" s="1" t="s">
        <v>4</v>
      </c>
      <c r="F92" s="20" t="s">
        <v>5</v>
      </c>
      <c r="G92" s="65"/>
      <c r="H92" s="65"/>
    </row>
    <row r="93" spans="1:8" ht="15">
      <c r="A93" s="21" t="s">
        <v>6</v>
      </c>
      <c r="B93" s="2" t="s">
        <v>7</v>
      </c>
      <c r="C93" s="2" t="s">
        <v>8</v>
      </c>
      <c r="D93" s="117"/>
      <c r="E93" s="3" t="s">
        <v>9</v>
      </c>
      <c r="F93" s="4" t="s">
        <v>10</v>
      </c>
      <c r="G93" s="65"/>
      <c r="H93" s="65"/>
    </row>
    <row r="94" spans="1:8" ht="15">
      <c r="A94" s="22"/>
      <c r="B94" s="22"/>
      <c r="C94" s="22"/>
      <c r="D94" s="118"/>
      <c r="E94" s="23" t="s">
        <v>11</v>
      </c>
      <c r="F94" s="3"/>
      <c r="G94" s="65"/>
      <c r="H94" s="65"/>
    </row>
    <row r="95" spans="1:8" ht="28.5">
      <c r="A95" s="67">
        <v>1</v>
      </c>
      <c r="B95" s="32" t="s">
        <v>92</v>
      </c>
      <c r="C95" s="7" t="s">
        <v>12</v>
      </c>
      <c r="D95" s="6" t="s">
        <v>31</v>
      </c>
      <c r="E95" s="33">
        <v>500727</v>
      </c>
      <c r="F95" s="64" t="s">
        <v>89</v>
      </c>
      <c r="G95" s="65"/>
      <c r="H95" s="65"/>
    </row>
    <row r="96" spans="1:8" ht="42.75">
      <c r="A96" s="22">
        <v>2</v>
      </c>
      <c r="B96" s="32" t="s">
        <v>93</v>
      </c>
      <c r="C96" s="7" t="s">
        <v>12</v>
      </c>
      <c r="D96" s="6" t="s">
        <v>90</v>
      </c>
      <c r="E96" s="33">
        <v>332093</v>
      </c>
      <c r="F96" s="64" t="s">
        <v>91</v>
      </c>
      <c r="G96" s="65"/>
      <c r="H96" s="65"/>
    </row>
    <row r="97" spans="1:8" ht="28.5">
      <c r="A97" s="22">
        <v>3</v>
      </c>
      <c r="B97" s="32" t="s">
        <v>123</v>
      </c>
      <c r="C97" s="7" t="s">
        <v>12</v>
      </c>
      <c r="D97" s="6" t="s">
        <v>90</v>
      </c>
      <c r="E97" s="33">
        <v>1219397</v>
      </c>
      <c r="F97" s="64" t="s">
        <v>94</v>
      </c>
      <c r="G97" s="65"/>
      <c r="H97" s="65"/>
    </row>
    <row r="98" spans="1:8" ht="15">
      <c r="A98" s="22"/>
      <c r="B98" s="90"/>
      <c r="C98" s="7" t="s">
        <v>12</v>
      </c>
      <c r="D98" s="6"/>
      <c r="E98" s="33"/>
      <c r="F98" s="64"/>
      <c r="G98" s="65"/>
      <c r="H98" s="65"/>
    </row>
    <row r="99" spans="1:8" ht="15">
      <c r="A99" s="7"/>
      <c r="B99" s="8"/>
      <c r="C99" s="7"/>
      <c r="D99" s="6"/>
      <c r="E99" s="10">
        <f>SUM(E95:E98)</f>
        <v>2052217</v>
      </c>
      <c r="F99" s="12"/>
      <c r="G99" s="65"/>
      <c r="H99" s="65"/>
    </row>
    <row r="100" spans="1:8" ht="93" customHeight="1">
      <c r="A100" s="67">
        <v>1</v>
      </c>
      <c r="B100" s="32" t="s">
        <v>164</v>
      </c>
      <c r="C100" s="31" t="s">
        <v>12</v>
      </c>
      <c r="D100" s="32" t="s">
        <v>165</v>
      </c>
      <c r="E100" s="33">
        <v>10097</v>
      </c>
      <c r="F100" s="37" t="s">
        <v>18</v>
      </c>
      <c r="G100" s="65"/>
      <c r="H100" s="65"/>
    </row>
    <row r="101" spans="1:8" ht="71.25">
      <c r="A101" s="67">
        <v>2</v>
      </c>
      <c r="B101" s="32" t="s">
        <v>166</v>
      </c>
      <c r="C101" s="31" t="s">
        <v>12</v>
      </c>
      <c r="D101" s="32" t="s">
        <v>43</v>
      </c>
      <c r="E101" s="33">
        <v>25068</v>
      </c>
      <c r="F101" s="37" t="s">
        <v>18</v>
      </c>
      <c r="G101" s="65"/>
      <c r="H101" s="65"/>
    </row>
    <row r="102" spans="1:8" ht="15">
      <c r="A102" s="67"/>
      <c r="B102" s="32"/>
      <c r="C102" s="31"/>
      <c r="D102" s="32"/>
      <c r="E102" s="33"/>
      <c r="F102" s="37"/>
      <c r="G102" s="65"/>
      <c r="H102" s="65"/>
    </row>
    <row r="103" spans="1:8" ht="15">
      <c r="A103" s="23"/>
      <c r="B103" s="24"/>
      <c r="C103" s="23"/>
      <c r="D103" s="23"/>
      <c r="E103" s="72">
        <f>SUM(E100:E102)</f>
        <v>35165</v>
      </c>
      <c r="F103" s="23"/>
      <c r="G103" s="65"/>
      <c r="H103" s="65"/>
    </row>
    <row r="104" spans="1:8" ht="148.5" customHeight="1">
      <c r="A104" s="23">
        <v>1</v>
      </c>
      <c r="B104" s="6" t="s">
        <v>168</v>
      </c>
      <c r="C104" s="7" t="s">
        <v>12</v>
      </c>
      <c r="D104" s="5" t="s">
        <v>75</v>
      </c>
      <c r="E104" s="62">
        <v>203030.48</v>
      </c>
      <c r="F104" s="23"/>
      <c r="G104" s="65"/>
      <c r="H104" s="65"/>
    </row>
    <row r="105" spans="1:8" ht="15">
      <c r="A105" s="23"/>
      <c r="B105" s="23"/>
      <c r="C105" s="12"/>
      <c r="D105" s="5"/>
      <c r="E105" s="62"/>
      <c r="F105" s="23"/>
      <c r="G105" s="65"/>
      <c r="H105" s="65"/>
    </row>
    <row r="106" spans="1:8" ht="15">
      <c r="A106" s="23"/>
      <c r="B106" s="24"/>
      <c r="C106" s="91"/>
      <c r="D106" s="23"/>
      <c r="E106" s="72">
        <f>SUM(E104:E105)</f>
        <v>203030.48</v>
      </c>
      <c r="F106" s="23"/>
      <c r="G106" s="65"/>
      <c r="H106" s="65"/>
    </row>
    <row r="107" spans="1:8" ht="71.25">
      <c r="A107" s="23">
        <v>1</v>
      </c>
      <c r="B107" s="6" t="s">
        <v>167</v>
      </c>
      <c r="C107" s="7" t="s">
        <v>12</v>
      </c>
      <c r="D107" s="6" t="s">
        <v>46</v>
      </c>
      <c r="E107" s="62">
        <v>6470</v>
      </c>
      <c r="F107" s="23" t="s">
        <v>18</v>
      </c>
      <c r="G107" s="65"/>
      <c r="H107" s="65"/>
    </row>
    <row r="108" spans="1:8" ht="15">
      <c r="A108" s="23"/>
      <c r="B108" s="6"/>
      <c r="C108" s="7"/>
      <c r="D108" s="6"/>
      <c r="E108" s="62"/>
      <c r="F108" s="23"/>
      <c r="G108" s="65"/>
      <c r="H108" s="65"/>
    </row>
    <row r="109" spans="1:8" ht="15">
      <c r="A109" s="23"/>
      <c r="B109" s="8"/>
      <c r="C109" s="7"/>
      <c r="D109" s="6"/>
      <c r="E109" s="72">
        <f>SUM(E107:E108)</f>
        <v>6470</v>
      </c>
      <c r="F109" s="23"/>
      <c r="G109" s="65"/>
      <c r="H109" s="65"/>
    </row>
    <row r="110" spans="1:8" ht="42.75">
      <c r="A110" s="23">
        <v>1</v>
      </c>
      <c r="B110" s="6" t="s">
        <v>169</v>
      </c>
      <c r="C110" s="7" t="s">
        <v>12</v>
      </c>
      <c r="D110" s="5" t="s">
        <v>36</v>
      </c>
      <c r="E110" s="62">
        <v>6800</v>
      </c>
      <c r="F110" s="23" t="s">
        <v>61</v>
      </c>
      <c r="G110" s="65"/>
      <c r="H110" s="65"/>
    </row>
    <row r="111" spans="1:8" ht="42.75">
      <c r="A111" s="23">
        <v>2</v>
      </c>
      <c r="B111" s="6" t="s">
        <v>170</v>
      </c>
      <c r="C111" s="7" t="s">
        <v>12</v>
      </c>
      <c r="D111" s="5" t="s">
        <v>36</v>
      </c>
      <c r="E111" s="62">
        <v>6800</v>
      </c>
      <c r="F111" s="23" t="s">
        <v>61</v>
      </c>
      <c r="G111" s="65"/>
      <c r="H111" s="65"/>
    </row>
    <row r="112" spans="1:8" ht="42.75">
      <c r="A112" s="23">
        <v>3</v>
      </c>
      <c r="B112" s="6" t="s">
        <v>171</v>
      </c>
      <c r="C112" s="7" t="s">
        <v>12</v>
      </c>
      <c r="D112" s="5" t="s">
        <v>36</v>
      </c>
      <c r="E112" s="62">
        <v>5100</v>
      </c>
      <c r="F112" s="23" t="s">
        <v>62</v>
      </c>
      <c r="G112" s="65"/>
      <c r="H112" s="65"/>
    </row>
    <row r="113" spans="1:8" ht="42.75">
      <c r="A113" s="23">
        <v>4</v>
      </c>
      <c r="B113" s="6" t="s">
        <v>172</v>
      </c>
      <c r="C113" s="7" t="s">
        <v>12</v>
      </c>
      <c r="D113" s="5" t="s">
        <v>36</v>
      </c>
      <c r="E113" s="62">
        <v>13600</v>
      </c>
      <c r="F113" s="23" t="s">
        <v>106</v>
      </c>
      <c r="G113" s="65"/>
      <c r="H113" s="65"/>
    </row>
    <row r="114" spans="1:8" ht="42.75">
      <c r="A114" s="23">
        <v>5</v>
      </c>
      <c r="B114" s="6" t="s">
        <v>173</v>
      </c>
      <c r="C114" s="7" t="s">
        <v>12</v>
      </c>
      <c r="D114" s="5" t="s">
        <v>36</v>
      </c>
      <c r="E114" s="62">
        <v>11900</v>
      </c>
      <c r="F114" s="23" t="s">
        <v>60</v>
      </c>
      <c r="G114" s="65"/>
      <c r="H114" s="65"/>
    </row>
    <row r="115" spans="1:8" ht="42.75">
      <c r="A115" s="23">
        <v>6</v>
      </c>
      <c r="B115" s="6" t="s">
        <v>174</v>
      </c>
      <c r="C115" s="7" t="s">
        <v>12</v>
      </c>
      <c r="D115" s="5" t="s">
        <v>36</v>
      </c>
      <c r="E115" s="62">
        <v>6800</v>
      </c>
      <c r="F115" s="23" t="s">
        <v>61</v>
      </c>
      <c r="G115" s="65"/>
      <c r="H115" s="65"/>
    </row>
    <row r="116" spans="1:8" ht="42.75">
      <c r="A116" s="23">
        <v>7</v>
      </c>
      <c r="B116" s="6" t="s">
        <v>171</v>
      </c>
      <c r="C116" s="7" t="s">
        <v>12</v>
      </c>
      <c r="D116" s="5" t="s">
        <v>36</v>
      </c>
      <c r="E116" s="62">
        <v>5100</v>
      </c>
      <c r="F116" s="23" t="s">
        <v>62</v>
      </c>
      <c r="G116" s="65"/>
      <c r="H116" s="65"/>
    </row>
    <row r="117" spans="1:8" ht="42.75">
      <c r="A117" s="23">
        <v>8</v>
      </c>
      <c r="B117" s="6" t="s">
        <v>175</v>
      </c>
      <c r="C117" s="7" t="s">
        <v>12</v>
      </c>
      <c r="D117" s="5" t="s">
        <v>36</v>
      </c>
      <c r="E117" s="62">
        <v>10200</v>
      </c>
      <c r="F117" s="23" t="s">
        <v>108</v>
      </c>
      <c r="G117" s="65"/>
      <c r="H117" s="65"/>
    </row>
    <row r="118" spans="1:8" ht="42.75">
      <c r="A118" s="23">
        <v>9</v>
      </c>
      <c r="B118" s="6" t="s">
        <v>176</v>
      </c>
      <c r="C118" s="7" t="s">
        <v>12</v>
      </c>
      <c r="D118" s="5" t="s">
        <v>36</v>
      </c>
      <c r="E118" s="62">
        <v>6800</v>
      </c>
      <c r="F118" s="23" t="s">
        <v>61</v>
      </c>
      <c r="G118" s="65"/>
      <c r="H118" s="65"/>
    </row>
    <row r="119" spans="1:8" ht="42.75">
      <c r="A119" s="23">
        <v>10</v>
      </c>
      <c r="B119" s="6" t="s">
        <v>177</v>
      </c>
      <c r="C119" s="7" t="s">
        <v>12</v>
      </c>
      <c r="D119" s="5" t="s">
        <v>36</v>
      </c>
      <c r="E119" s="62">
        <v>6800</v>
      </c>
      <c r="F119" s="23" t="s">
        <v>61</v>
      </c>
      <c r="G119" s="65"/>
      <c r="H119" s="65"/>
    </row>
    <row r="120" spans="1:8" ht="42.75">
      <c r="A120" s="23">
        <v>11</v>
      </c>
      <c r="B120" s="6" t="s">
        <v>112</v>
      </c>
      <c r="C120" s="7" t="s">
        <v>12</v>
      </c>
      <c r="D120" s="5" t="s">
        <v>36</v>
      </c>
      <c r="E120" s="62">
        <v>8500</v>
      </c>
      <c r="F120" s="23" t="s">
        <v>107</v>
      </c>
      <c r="G120" s="65"/>
      <c r="H120" s="65"/>
    </row>
    <row r="121" spans="1:8" ht="15">
      <c r="A121" s="23"/>
      <c r="B121" s="6"/>
      <c r="C121" s="7"/>
      <c r="D121" s="6"/>
      <c r="E121" s="62"/>
      <c r="F121" s="23"/>
      <c r="G121" s="65"/>
      <c r="H121" s="65"/>
    </row>
    <row r="122" spans="1:8" ht="15">
      <c r="A122" s="23"/>
      <c r="B122" s="24"/>
      <c r="C122" s="23"/>
      <c r="D122" s="23"/>
      <c r="E122" s="72">
        <f>SUM(E110:E121)</f>
        <v>88400</v>
      </c>
      <c r="F122" s="23"/>
      <c r="G122" s="65"/>
      <c r="H122" s="65"/>
    </row>
    <row r="123" spans="1:8" ht="28.5">
      <c r="A123" s="23">
        <v>1</v>
      </c>
      <c r="B123" s="6" t="s">
        <v>119</v>
      </c>
      <c r="C123" s="7" t="s">
        <v>12</v>
      </c>
      <c r="D123" s="6" t="s">
        <v>49</v>
      </c>
      <c r="E123" s="62">
        <v>46201</v>
      </c>
      <c r="F123" s="23" t="s">
        <v>50</v>
      </c>
      <c r="G123" s="65"/>
      <c r="H123" s="65"/>
    </row>
    <row r="124" spans="1:8" ht="15">
      <c r="A124" s="23"/>
      <c r="B124" s="24"/>
      <c r="C124" s="23"/>
      <c r="D124" s="23"/>
      <c r="E124" s="72"/>
      <c r="F124" s="23"/>
      <c r="G124" s="65"/>
      <c r="H124" s="65"/>
    </row>
    <row r="125" spans="1:8" ht="15">
      <c r="A125" s="23"/>
      <c r="B125" s="24"/>
      <c r="C125" s="23"/>
      <c r="D125" s="23"/>
      <c r="E125" s="72">
        <f>SUM(E123:E124)</f>
        <v>46201</v>
      </c>
      <c r="F125" s="23"/>
      <c r="G125" s="65"/>
      <c r="H125" s="65"/>
    </row>
    <row r="126" spans="1:8" ht="114">
      <c r="A126" s="23">
        <v>1</v>
      </c>
      <c r="B126" s="5" t="s">
        <v>117</v>
      </c>
      <c r="C126" s="7" t="s">
        <v>12</v>
      </c>
      <c r="D126" s="5" t="s">
        <v>118</v>
      </c>
      <c r="E126" s="62">
        <v>125860</v>
      </c>
      <c r="F126" s="23" t="s">
        <v>18</v>
      </c>
      <c r="G126" s="65"/>
      <c r="H126" s="65"/>
    </row>
    <row r="127" spans="1:8" ht="114">
      <c r="A127" s="23">
        <v>2</v>
      </c>
      <c r="B127" s="5" t="s">
        <v>119</v>
      </c>
      <c r="C127" s="7" t="s">
        <v>12</v>
      </c>
      <c r="D127" s="5" t="s">
        <v>118</v>
      </c>
      <c r="E127" s="62">
        <v>89505</v>
      </c>
      <c r="F127" s="23" t="s">
        <v>18</v>
      </c>
      <c r="G127" s="65"/>
      <c r="H127" s="65"/>
    </row>
    <row r="128" spans="1:8" ht="15">
      <c r="A128" s="23"/>
      <c r="B128" s="5"/>
      <c r="C128" s="23"/>
      <c r="D128" s="5"/>
      <c r="E128" s="72"/>
      <c r="F128" s="23"/>
      <c r="G128" s="65"/>
      <c r="H128" s="65"/>
    </row>
    <row r="129" spans="1:8" ht="15">
      <c r="A129" s="23"/>
      <c r="B129" s="24"/>
      <c r="C129" s="23"/>
      <c r="D129" s="5"/>
      <c r="E129" s="72">
        <f>SUM(E126:E128)</f>
        <v>215365</v>
      </c>
      <c r="F129" s="23"/>
      <c r="G129" s="65"/>
      <c r="H129" s="65"/>
    </row>
    <row r="130" spans="1:8" ht="28.5" customHeight="1">
      <c r="A130" s="73"/>
      <c r="B130" s="119" t="s">
        <v>17</v>
      </c>
      <c r="C130" s="120"/>
      <c r="D130" s="73"/>
      <c r="E130" s="72">
        <f>E99+E103+E106+E109+E122+E125+E129</f>
        <v>2646848.48</v>
      </c>
      <c r="F130" s="73"/>
      <c r="G130" s="65"/>
      <c r="H130" s="65"/>
    </row>
    <row r="131" spans="1:8" ht="28.5" customHeight="1">
      <c r="A131" s="17"/>
      <c r="B131" s="11"/>
      <c r="C131" s="11"/>
      <c r="D131" s="17"/>
      <c r="E131" s="74"/>
      <c r="F131" s="17"/>
      <c r="G131" s="65"/>
      <c r="H131" s="65"/>
    </row>
    <row r="132" spans="1:8" ht="15">
      <c r="A132" s="13"/>
      <c r="B132" s="13"/>
      <c r="C132" s="13"/>
      <c r="D132" s="13"/>
      <c r="E132" s="14"/>
      <c r="F132" s="14"/>
      <c r="G132" s="65"/>
      <c r="H132" s="65"/>
    </row>
    <row r="133" spans="1:8" ht="15">
      <c r="A133" s="15"/>
      <c r="B133" s="15"/>
      <c r="C133" s="16"/>
      <c r="D133" s="16" t="s">
        <v>0</v>
      </c>
      <c r="E133" s="15"/>
      <c r="F133" s="15"/>
      <c r="G133" s="65"/>
      <c r="H133" s="65"/>
    </row>
    <row r="134" spans="1:8" ht="15">
      <c r="A134" s="115" t="s">
        <v>39</v>
      </c>
      <c r="B134" s="115"/>
      <c r="C134" s="115"/>
      <c r="D134" s="115"/>
      <c r="E134" s="115"/>
      <c r="F134" s="115"/>
      <c r="G134" s="65"/>
      <c r="H134" s="65"/>
    </row>
    <row r="135" spans="1:8" ht="15">
      <c r="A135" s="17"/>
      <c r="B135" s="17"/>
      <c r="C135" s="18"/>
      <c r="D135" s="18" t="s">
        <v>44</v>
      </c>
      <c r="E135" s="17"/>
      <c r="F135" s="17"/>
      <c r="G135" s="65"/>
      <c r="H135" s="65"/>
    </row>
    <row r="136" spans="1:8" ht="15">
      <c r="A136" s="19" t="s">
        <v>1</v>
      </c>
      <c r="B136" s="1"/>
      <c r="C136" s="19" t="s">
        <v>2</v>
      </c>
      <c r="D136" s="116" t="s">
        <v>3</v>
      </c>
      <c r="E136" s="1" t="s">
        <v>4</v>
      </c>
      <c r="F136" s="20" t="s">
        <v>5</v>
      </c>
      <c r="G136" s="65"/>
      <c r="H136" s="65"/>
    </row>
    <row r="137" spans="1:8" ht="15">
      <c r="A137" s="21" t="s">
        <v>6</v>
      </c>
      <c r="B137" s="2" t="s">
        <v>7</v>
      </c>
      <c r="C137" s="2" t="s">
        <v>8</v>
      </c>
      <c r="D137" s="117"/>
      <c r="E137" s="3" t="s">
        <v>9</v>
      </c>
      <c r="F137" s="4" t="s">
        <v>10</v>
      </c>
      <c r="G137" s="65"/>
      <c r="H137" s="65"/>
    </row>
    <row r="138" spans="1:8" ht="15">
      <c r="A138" s="22"/>
      <c r="B138" s="22"/>
      <c r="C138" s="22"/>
      <c r="D138" s="118"/>
      <c r="E138" s="23" t="s">
        <v>11</v>
      </c>
      <c r="F138" s="3"/>
      <c r="G138" s="65"/>
      <c r="H138" s="65"/>
    </row>
    <row r="139" spans="1:8" ht="114">
      <c r="A139" s="7">
        <v>1</v>
      </c>
      <c r="B139" s="6" t="s">
        <v>178</v>
      </c>
      <c r="C139" s="7" t="s">
        <v>12</v>
      </c>
      <c r="D139" s="6" t="s">
        <v>73</v>
      </c>
      <c r="E139" s="9">
        <v>141058</v>
      </c>
      <c r="F139" s="12" t="s">
        <v>18</v>
      </c>
      <c r="G139" s="65"/>
      <c r="H139" s="65"/>
    </row>
    <row r="140" spans="1:8" ht="114">
      <c r="A140" s="7">
        <v>2</v>
      </c>
      <c r="B140" s="6" t="s">
        <v>179</v>
      </c>
      <c r="C140" s="7" t="s">
        <v>12</v>
      </c>
      <c r="D140" s="6" t="s">
        <v>73</v>
      </c>
      <c r="E140" s="9">
        <v>64822</v>
      </c>
      <c r="F140" s="12" t="s">
        <v>18</v>
      </c>
      <c r="G140" s="65"/>
      <c r="H140" s="65"/>
    </row>
    <row r="141" spans="1:8" ht="114">
      <c r="A141" s="7">
        <v>3</v>
      </c>
      <c r="B141" s="6" t="s">
        <v>180</v>
      </c>
      <c r="C141" s="7" t="s">
        <v>12</v>
      </c>
      <c r="D141" s="6" t="s">
        <v>73</v>
      </c>
      <c r="E141" s="9">
        <v>62994</v>
      </c>
      <c r="F141" s="12" t="s">
        <v>18</v>
      </c>
      <c r="G141" s="65"/>
      <c r="H141" s="65"/>
    </row>
    <row r="142" spans="1:8" ht="114">
      <c r="A142" s="7">
        <v>4</v>
      </c>
      <c r="B142" s="6" t="s">
        <v>181</v>
      </c>
      <c r="C142" s="7" t="s">
        <v>12</v>
      </c>
      <c r="D142" s="6" t="s">
        <v>73</v>
      </c>
      <c r="E142" s="9">
        <v>47762</v>
      </c>
      <c r="F142" s="12" t="s">
        <v>18</v>
      </c>
      <c r="G142" s="65"/>
      <c r="H142" s="65"/>
    </row>
    <row r="143" spans="1:8" ht="114">
      <c r="A143" s="7">
        <v>5</v>
      </c>
      <c r="B143" s="6" t="s">
        <v>120</v>
      </c>
      <c r="C143" s="7" t="s">
        <v>12</v>
      </c>
      <c r="D143" s="6" t="s">
        <v>73</v>
      </c>
      <c r="E143" s="9">
        <v>56385</v>
      </c>
      <c r="F143" s="12" t="s">
        <v>18</v>
      </c>
      <c r="G143" s="65"/>
      <c r="H143" s="65"/>
    </row>
    <row r="144" spans="1:8" ht="114">
      <c r="A144" s="7">
        <v>6</v>
      </c>
      <c r="B144" s="6" t="s">
        <v>121</v>
      </c>
      <c r="C144" s="7" t="s">
        <v>12</v>
      </c>
      <c r="D144" s="6" t="s">
        <v>73</v>
      </c>
      <c r="E144" s="9">
        <v>60239</v>
      </c>
      <c r="F144" s="12" t="s">
        <v>18</v>
      </c>
      <c r="G144" s="65"/>
      <c r="H144" s="65"/>
    </row>
    <row r="145" spans="1:8" ht="114">
      <c r="A145" s="7">
        <v>7</v>
      </c>
      <c r="B145" s="6" t="s">
        <v>122</v>
      </c>
      <c r="C145" s="7" t="s">
        <v>12</v>
      </c>
      <c r="D145" s="6" t="s">
        <v>73</v>
      </c>
      <c r="E145" s="9">
        <v>65718</v>
      </c>
      <c r="F145" s="12" t="s">
        <v>18</v>
      </c>
      <c r="G145" s="65"/>
      <c r="H145" s="65"/>
    </row>
    <row r="146" spans="1:8" ht="114">
      <c r="A146" s="7">
        <v>8</v>
      </c>
      <c r="B146" s="6" t="s">
        <v>123</v>
      </c>
      <c r="C146" s="7" t="s">
        <v>12</v>
      </c>
      <c r="D146" s="6" t="s">
        <v>73</v>
      </c>
      <c r="E146" s="9">
        <v>28910</v>
      </c>
      <c r="F146" s="12" t="s">
        <v>18</v>
      </c>
      <c r="G146" s="65"/>
      <c r="H146" s="65"/>
    </row>
    <row r="147" spans="1:8" ht="114">
      <c r="A147" s="7">
        <v>9</v>
      </c>
      <c r="B147" s="6" t="s">
        <v>124</v>
      </c>
      <c r="C147" s="7" t="s">
        <v>12</v>
      </c>
      <c r="D147" s="6" t="s">
        <v>73</v>
      </c>
      <c r="E147" s="9">
        <v>23891</v>
      </c>
      <c r="F147" s="12" t="s">
        <v>18</v>
      </c>
      <c r="G147" s="65"/>
      <c r="H147" s="65"/>
    </row>
    <row r="148" spans="1:8" ht="15">
      <c r="A148" s="7"/>
      <c r="B148" s="6"/>
      <c r="C148" s="7"/>
      <c r="D148" s="6"/>
      <c r="E148" s="9"/>
      <c r="F148" s="12"/>
      <c r="G148" s="65"/>
      <c r="H148" s="65"/>
    </row>
    <row r="149" spans="1:8" ht="15">
      <c r="A149" s="7"/>
      <c r="B149" s="8"/>
      <c r="C149" s="7"/>
      <c r="D149" s="6"/>
      <c r="E149" s="10">
        <f>SUM(E139:E148)</f>
        <v>551779</v>
      </c>
      <c r="F149" s="12"/>
      <c r="G149" s="65"/>
      <c r="H149" s="65"/>
    </row>
    <row r="150" spans="1:8" ht="71.25">
      <c r="A150" s="7"/>
      <c r="B150" s="6" t="s">
        <v>182</v>
      </c>
      <c r="C150" s="7" t="s">
        <v>12</v>
      </c>
      <c r="D150" s="6" t="s">
        <v>46</v>
      </c>
      <c r="E150" s="9">
        <v>7040</v>
      </c>
      <c r="F150" s="12" t="s">
        <v>18</v>
      </c>
      <c r="G150" s="65"/>
      <c r="H150" s="65"/>
    </row>
    <row r="151" spans="1:8" ht="71.25">
      <c r="A151" s="7"/>
      <c r="B151" s="6" t="s">
        <v>183</v>
      </c>
      <c r="C151" s="7" t="s">
        <v>12</v>
      </c>
      <c r="D151" s="6" t="s">
        <v>47</v>
      </c>
      <c r="E151" s="9">
        <v>7430</v>
      </c>
      <c r="F151" s="12" t="s">
        <v>18</v>
      </c>
      <c r="G151" s="65"/>
      <c r="H151" s="65"/>
    </row>
    <row r="152" spans="1:8" ht="15">
      <c r="A152" s="7"/>
      <c r="B152" s="8"/>
      <c r="C152" s="7"/>
      <c r="D152" s="6"/>
      <c r="E152" s="10">
        <f>SUM(E150:E151)</f>
        <v>14470</v>
      </c>
      <c r="F152" s="12"/>
      <c r="G152" s="65"/>
      <c r="H152" s="65"/>
    </row>
    <row r="153" spans="1:8" ht="28.5">
      <c r="A153" s="23">
        <v>1</v>
      </c>
      <c r="B153" s="6" t="s">
        <v>122</v>
      </c>
      <c r="C153" s="7" t="s">
        <v>12</v>
      </c>
      <c r="D153" s="23" t="s">
        <v>48</v>
      </c>
      <c r="E153" s="62">
        <v>22863.42</v>
      </c>
      <c r="F153" s="12" t="s">
        <v>18</v>
      </c>
      <c r="G153" s="65"/>
      <c r="H153" s="65"/>
    </row>
    <row r="154" spans="1:8" ht="15">
      <c r="A154" s="23"/>
      <c r="B154" s="23"/>
      <c r="C154" s="23"/>
      <c r="D154" s="23"/>
      <c r="E154" s="72"/>
      <c r="F154" s="23"/>
      <c r="G154" s="65"/>
      <c r="H154" s="65"/>
    </row>
    <row r="155" spans="1:8" ht="15">
      <c r="A155" s="23"/>
      <c r="B155" s="24"/>
      <c r="C155" s="23"/>
      <c r="D155" s="23"/>
      <c r="E155" s="72">
        <f>SUM(E153:E154)</f>
        <v>22863.42</v>
      </c>
      <c r="F155" s="23"/>
      <c r="G155" s="65"/>
      <c r="H155" s="65"/>
    </row>
    <row r="156" spans="1:6" ht="42.75">
      <c r="A156" s="23">
        <v>1</v>
      </c>
      <c r="B156" s="23" t="s">
        <v>184</v>
      </c>
      <c r="C156" s="7" t="s">
        <v>12</v>
      </c>
      <c r="D156" s="5" t="s">
        <v>65</v>
      </c>
      <c r="E156" s="62">
        <v>129698.88</v>
      </c>
      <c r="F156" s="23" t="s">
        <v>66</v>
      </c>
    </row>
    <row r="157" spans="1:6" ht="15">
      <c r="A157" s="23"/>
      <c r="B157" s="24"/>
      <c r="C157" s="23"/>
      <c r="D157" s="23"/>
      <c r="E157" s="72">
        <f>SUM(E156)</f>
        <v>129698.88</v>
      </c>
      <c r="F157" s="23"/>
    </row>
    <row r="158" spans="1:6" ht="42.75">
      <c r="A158" s="23">
        <v>1</v>
      </c>
      <c r="B158" s="6" t="s">
        <v>185</v>
      </c>
      <c r="C158" s="7" t="s">
        <v>12</v>
      </c>
      <c r="D158" s="5" t="s">
        <v>36</v>
      </c>
      <c r="E158" s="62">
        <v>6800</v>
      </c>
      <c r="F158" s="23" t="s">
        <v>61</v>
      </c>
    </row>
    <row r="159" spans="1:6" ht="42.75">
      <c r="A159" s="23">
        <v>2</v>
      </c>
      <c r="B159" s="6" t="s">
        <v>274</v>
      </c>
      <c r="C159" s="7" t="s">
        <v>12</v>
      </c>
      <c r="D159" s="5" t="s">
        <v>36</v>
      </c>
      <c r="E159" s="62">
        <v>6800</v>
      </c>
      <c r="F159" s="23" t="s">
        <v>61</v>
      </c>
    </row>
    <row r="160" spans="1:6" ht="42.75">
      <c r="A160" s="23">
        <v>3</v>
      </c>
      <c r="B160" s="6" t="s">
        <v>273</v>
      </c>
      <c r="C160" s="7" t="s">
        <v>12</v>
      </c>
      <c r="D160" s="5" t="s">
        <v>36</v>
      </c>
      <c r="E160" s="62">
        <v>11900</v>
      </c>
      <c r="F160" s="23" t="s">
        <v>60</v>
      </c>
    </row>
    <row r="161" spans="1:6" ht="42.75">
      <c r="A161" s="23">
        <v>4</v>
      </c>
      <c r="B161" s="6" t="s">
        <v>272</v>
      </c>
      <c r="C161" s="7" t="s">
        <v>12</v>
      </c>
      <c r="D161" s="5" t="s">
        <v>36</v>
      </c>
      <c r="E161" s="62">
        <v>5100</v>
      </c>
      <c r="F161" s="23" t="s">
        <v>62</v>
      </c>
    </row>
    <row r="162" spans="1:6" ht="42.75">
      <c r="A162" s="23">
        <v>5</v>
      </c>
      <c r="B162" s="6" t="s">
        <v>205</v>
      </c>
      <c r="C162" s="7" t="s">
        <v>12</v>
      </c>
      <c r="D162" s="5" t="s">
        <v>36</v>
      </c>
      <c r="E162" s="62">
        <v>5100</v>
      </c>
      <c r="F162" s="23" t="s">
        <v>62</v>
      </c>
    </row>
    <row r="163" spans="1:6" ht="42.75">
      <c r="A163" s="23">
        <v>6</v>
      </c>
      <c r="B163" s="6" t="s">
        <v>219</v>
      </c>
      <c r="C163" s="7" t="s">
        <v>12</v>
      </c>
      <c r="D163" s="5" t="s">
        <v>36</v>
      </c>
      <c r="E163" s="62">
        <v>51000</v>
      </c>
      <c r="F163" s="23" t="s">
        <v>109</v>
      </c>
    </row>
    <row r="164" spans="1:6" ht="42.75">
      <c r="A164" s="23">
        <v>7</v>
      </c>
      <c r="B164" s="6" t="s">
        <v>200</v>
      </c>
      <c r="C164" s="7" t="s">
        <v>12</v>
      </c>
      <c r="D164" s="5" t="s">
        <v>36</v>
      </c>
      <c r="E164" s="62">
        <v>11900</v>
      </c>
      <c r="F164" s="23" t="s">
        <v>60</v>
      </c>
    </row>
    <row r="165" spans="1:6" ht="15">
      <c r="A165" s="23"/>
      <c r="B165" s="24"/>
      <c r="C165" s="23"/>
      <c r="D165" s="23"/>
      <c r="E165" s="72"/>
      <c r="F165" s="23"/>
    </row>
    <row r="166" spans="1:6" ht="15">
      <c r="A166" s="23"/>
      <c r="B166" s="100"/>
      <c r="C166" s="23"/>
      <c r="D166" s="23"/>
      <c r="E166" s="72">
        <f>SUM(E158:E165)</f>
        <v>98600</v>
      </c>
      <c r="F166" s="23"/>
    </row>
    <row r="167" spans="1:6" ht="28.5">
      <c r="A167" s="23">
        <v>1</v>
      </c>
      <c r="B167" s="5" t="s">
        <v>122</v>
      </c>
      <c r="C167" s="7" t="s">
        <v>12</v>
      </c>
      <c r="D167" s="23" t="s">
        <v>32</v>
      </c>
      <c r="E167" s="62">
        <v>52843</v>
      </c>
      <c r="F167" s="23" t="s">
        <v>18</v>
      </c>
    </row>
    <row r="168" spans="1:6" ht="28.5">
      <c r="A168" s="23">
        <v>2</v>
      </c>
      <c r="B168" s="5" t="s">
        <v>216</v>
      </c>
      <c r="C168" s="7" t="s">
        <v>12</v>
      </c>
      <c r="D168" s="23" t="s">
        <v>32</v>
      </c>
      <c r="E168" s="62">
        <v>7533</v>
      </c>
      <c r="F168" s="23" t="s">
        <v>18</v>
      </c>
    </row>
    <row r="169" spans="1:6" ht="28.5">
      <c r="A169" s="23">
        <v>3</v>
      </c>
      <c r="B169" s="5" t="s">
        <v>271</v>
      </c>
      <c r="C169" s="7" t="s">
        <v>12</v>
      </c>
      <c r="D169" s="23" t="s">
        <v>32</v>
      </c>
      <c r="E169" s="62">
        <v>50303</v>
      </c>
      <c r="F169" s="23" t="s">
        <v>18</v>
      </c>
    </row>
    <row r="170" spans="1:6" ht="28.5">
      <c r="A170" s="23">
        <v>4</v>
      </c>
      <c r="B170" s="5" t="s">
        <v>92</v>
      </c>
      <c r="C170" s="7" t="s">
        <v>12</v>
      </c>
      <c r="D170" s="23" t="s">
        <v>78</v>
      </c>
      <c r="E170" s="62">
        <v>35201</v>
      </c>
      <c r="F170" s="23"/>
    </row>
    <row r="171" spans="1:6" ht="28.5">
      <c r="A171" s="23">
        <v>5</v>
      </c>
      <c r="B171" s="5" t="s">
        <v>157</v>
      </c>
      <c r="C171" s="7" t="s">
        <v>12</v>
      </c>
      <c r="D171" s="23" t="s">
        <v>78</v>
      </c>
      <c r="E171" s="62">
        <v>19800</v>
      </c>
      <c r="F171" s="23"/>
    </row>
    <row r="172" spans="1:6" ht="28.5">
      <c r="A172" s="23">
        <v>6</v>
      </c>
      <c r="B172" s="5" t="s">
        <v>139</v>
      </c>
      <c r="C172" s="7" t="s">
        <v>12</v>
      </c>
      <c r="D172" s="23" t="s">
        <v>78</v>
      </c>
      <c r="E172" s="62">
        <v>35201</v>
      </c>
      <c r="F172" s="23"/>
    </row>
    <row r="173" spans="1:6" ht="28.5">
      <c r="A173" s="23">
        <v>7</v>
      </c>
      <c r="B173" s="5" t="s">
        <v>179</v>
      </c>
      <c r="C173" s="7" t="s">
        <v>12</v>
      </c>
      <c r="D173" s="23" t="s">
        <v>79</v>
      </c>
      <c r="E173" s="62">
        <v>50028</v>
      </c>
      <c r="F173" s="23" t="s">
        <v>80</v>
      </c>
    </row>
    <row r="174" spans="1:6" ht="28.5">
      <c r="A174" s="23">
        <v>8</v>
      </c>
      <c r="B174" s="5" t="s">
        <v>199</v>
      </c>
      <c r="C174" s="7" t="s">
        <v>12</v>
      </c>
      <c r="D174" s="23" t="s">
        <v>78</v>
      </c>
      <c r="E174" s="62">
        <v>26400</v>
      </c>
      <c r="F174" s="23" t="s">
        <v>82</v>
      </c>
    </row>
    <row r="175" spans="1:6" ht="28.5">
      <c r="A175" s="23">
        <v>9</v>
      </c>
      <c r="B175" s="5" t="s">
        <v>200</v>
      </c>
      <c r="C175" s="7" t="s">
        <v>12</v>
      </c>
      <c r="D175" s="23" t="s">
        <v>78</v>
      </c>
      <c r="E175" s="62">
        <v>22000</v>
      </c>
      <c r="F175" s="23" t="s">
        <v>83</v>
      </c>
    </row>
    <row r="176" spans="1:6" ht="28.5">
      <c r="A176" s="23">
        <v>10</v>
      </c>
      <c r="B176" s="5" t="s">
        <v>158</v>
      </c>
      <c r="C176" s="7" t="s">
        <v>12</v>
      </c>
      <c r="D176" s="23" t="s">
        <v>78</v>
      </c>
      <c r="E176" s="62">
        <v>22000</v>
      </c>
      <c r="F176" s="23" t="s">
        <v>83</v>
      </c>
    </row>
    <row r="177" spans="1:6" ht="28.5">
      <c r="A177" s="23">
        <v>11</v>
      </c>
      <c r="B177" s="5" t="s">
        <v>120</v>
      </c>
      <c r="C177" s="7" t="s">
        <v>12</v>
      </c>
      <c r="D177" s="23" t="s">
        <v>78</v>
      </c>
      <c r="E177" s="62">
        <v>33000</v>
      </c>
      <c r="F177" s="23" t="s">
        <v>84</v>
      </c>
    </row>
    <row r="178" spans="1:6" ht="28.5">
      <c r="A178" s="23">
        <v>12</v>
      </c>
      <c r="B178" s="5" t="s">
        <v>270</v>
      </c>
      <c r="C178" s="7" t="s">
        <v>12</v>
      </c>
      <c r="D178" s="23" t="s">
        <v>78</v>
      </c>
      <c r="E178" s="62">
        <v>30800</v>
      </c>
      <c r="F178" s="23" t="s">
        <v>95</v>
      </c>
    </row>
    <row r="179" spans="1:6" ht="28.5">
      <c r="A179" s="23">
        <v>13</v>
      </c>
      <c r="B179" s="6" t="s">
        <v>143</v>
      </c>
      <c r="C179" s="7" t="s">
        <v>12</v>
      </c>
      <c r="D179" s="5" t="s">
        <v>49</v>
      </c>
      <c r="E179" s="62">
        <v>52800</v>
      </c>
      <c r="F179" s="23" t="s">
        <v>51</v>
      </c>
    </row>
    <row r="180" spans="1:6" ht="28.5">
      <c r="A180" s="23">
        <v>14</v>
      </c>
      <c r="B180" s="6" t="s">
        <v>122</v>
      </c>
      <c r="C180" s="7" t="s">
        <v>12</v>
      </c>
      <c r="D180" s="5" t="s">
        <v>49</v>
      </c>
      <c r="E180" s="62">
        <v>70400</v>
      </c>
      <c r="F180" s="23" t="s">
        <v>52</v>
      </c>
    </row>
    <row r="181" spans="1:6" ht="28.5">
      <c r="A181" s="23">
        <v>15</v>
      </c>
      <c r="B181" s="6" t="s">
        <v>121</v>
      </c>
      <c r="C181" s="7" t="s">
        <v>12</v>
      </c>
      <c r="D181" s="5" t="s">
        <v>49</v>
      </c>
      <c r="E181" s="62">
        <v>66000</v>
      </c>
      <c r="F181" s="23" t="s">
        <v>53</v>
      </c>
    </row>
    <row r="182" spans="1:6" ht="28.5">
      <c r="A182" s="23">
        <v>16</v>
      </c>
      <c r="B182" s="6" t="s">
        <v>178</v>
      </c>
      <c r="C182" s="7" t="s">
        <v>12</v>
      </c>
      <c r="D182" s="5" t="s">
        <v>49</v>
      </c>
      <c r="E182" s="62">
        <v>39600</v>
      </c>
      <c r="F182" s="23" t="s">
        <v>54</v>
      </c>
    </row>
    <row r="183" spans="1:6" ht="28.5">
      <c r="A183" s="23">
        <v>17</v>
      </c>
      <c r="B183" s="6" t="s">
        <v>133</v>
      </c>
      <c r="C183" s="7" t="s">
        <v>12</v>
      </c>
      <c r="D183" s="5" t="s">
        <v>49</v>
      </c>
      <c r="E183" s="62">
        <v>17600</v>
      </c>
      <c r="F183" s="23" t="s">
        <v>55</v>
      </c>
    </row>
    <row r="184" spans="1:6" ht="15">
      <c r="A184" s="23"/>
      <c r="B184" s="5"/>
      <c r="C184" s="7"/>
      <c r="D184" s="23"/>
      <c r="E184" s="62"/>
      <c r="F184" s="23"/>
    </row>
    <row r="185" spans="1:6" ht="15">
      <c r="A185" s="23"/>
      <c r="B185" s="100"/>
      <c r="C185" s="23"/>
      <c r="D185" s="23"/>
      <c r="E185" s="72">
        <f>SUM(E167:E184)</f>
        <v>631509</v>
      </c>
      <c r="F185" s="23"/>
    </row>
    <row r="186" spans="1:6" ht="28.5">
      <c r="A186" s="23">
        <v>1</v>
      </c>
      <c r="B186" s="5" t="s">
        <v>269</v>
      </c>
      <c r="C186" s="7" t="s">
        <v>12</v>
      </c>
      <c r="D186" s="23" t="s">
        <v>74</v>
      </c>
      <c r="E186" s="62">
        <v>6626</v>
      </c>
      <c r="F186" s="23" t="s">
        <v>18</v>
      </c>
    </row>
    <row r="187" spans="1:6" ht="28.5">
      <c r="A187" s="23">
        <v>2</v>
      </c>
      <c r="B187" s="5" t="s">
        <v>268</v>
      </c>
      <c r="C187" s="7" t="s">
        <v>12</v>
      </c>
      <c r="D187" s="23" t="s">
        <v>74</v>
      </c>
      <c r="E187" s="62">
        <v>4845</v>
      </c>
      <c r="F187" s="23" t="s">
        <v>18</v>
      </c>
    </row>
    <row r="188" spans="1:6" ht="28.5">
      <c r="A188" s="23">
        <v>3</v>
      </c>
      <c r="B188" s="5" t="s">
        <v>267</v>
      </c>
      <c r="C188" s="7" t="s">
        <v>12</v>
      </c>
      <c r="D188" s="23" t="s">
        <v>74</v>
      </c>
      <c r="E188" s="62">
        <v>8904</v>
      </c>
      <c r="F188" s="23" t="s">
        <v>18</v>
      </c>
    </row>
    <row r="189" spans="1:6" ht="28.5">
      <c r="A189" s="23">
        <v>4</v>
      </c>
      <c r="B189" s="5" t="s">
        <v>215</v>
      </c>
      <c r="C189" s="7" t="s">
        <v>12</v>
      </c>
      <c r="D189" s="23" t="s">
        <v>74</v>
      </c>
      <c r="E189" s="62">
        <v>8545</v>
      </c>
      <c r="F189" s="23" t="s">
        <v>18</v>
      </c>
    </row>
    <row r="190" spans="1:6" ht="28.5">
      <c r="A190" s="23">
        <v>5</v>
      </c>
      <c r="B190" s="5" t="s">
        <v>266</v>
      </c>
      <c r="C190" s="7" t="s">
        <v>12</v>
      </c>
      <c r="D190" s="23" t="s">
        <v>74</v>
      </c>
      <c r="E190" s="62">
        <v>6438</v>
      </c>
      <c r="F190" s="23" t="s">
        <v>18</v>
      </c>
    </row>
    <row r="191" spans="1:6" ht="15">
      <c r="A191" s="23"/>
      <c r="B191" s="5"/>
      <c r="C191" s="7"/>
      <c r="D191" s="23"/>
      <c r="E191" s="62"/>
      <c r="F191" s="23"/>
    </row>
    <row r="192" spans="1:6" ht="15">
      <c r="A192" s="23"/>
      <c r="B192" s="100"/>
      <c r="C192" s="23"/>
      <c r="D192" s="23"/>
      <c r="E192" s="72">
        <f>SUM(E186:E191)</f>
        <v>35358</v>
      </c>
      <c r="F192" s="23"/>
    </row>
    <row r="193" spans="1:6" ht="15">
      <c r="A193" s="73"/>
      <c r="B193" s="119" t="s">
        <v>17</v>
      </c>
      <c r="C193" s="120"/>
      <c r="D193" s="73"/>
      <c r="E193" s="72">
        <f>E149+E152+E155+E157+E166+E185+E192</f>
        <v>1484278.3</v>
      </c>
      <c r="F193" s="73"/>
    </row>
    <row r="194" spans="1:6" ht="15">
      <c r="A194" s="17"/>
      <c r="B194" s="11"/>
      <c r="C194" s="11"/>
      <c r="D194" s="17"/>
      <c r="E194" s="74"/>
      <c r="F194" s="17"/>
    </row>
    <row r="195" spans="1:6" ht="15">
      <c r="A195" s="65"/>
      <c r="B195" s="13"/>
      <c r="C195" s="13"/>
      <c r="D195" s="13"/>
      <c r="E195" s="13"/>
      <c r="F195" s="65"/>
    </row>
    <row r="196" spans="1:6" ht="15">
      <c r="A196" s="15"/>
      <c r="B196" s="15"/>
      <c r="C196" s="16"/>
      <c r="D196" s="16" t="s">
        <v>0</v>
      </c>
      <c r="E196" s="15"/>
      <c r="F196" s="15"/>
    </row>
    <row r="197" spans="1:6" ht="15">
      <c r="A197" s="115" t="s">
        <v>38</v>
      </c>
      <c r="B197" s="115"/>
      <c r="C197" s="115"/>
      <c r="D197" s="115"/>
      <c r="E197" s="115"/>
      <c r="F197" s="115"/>
    </row>
    <row r="198" spans="1:6" ht="15">
      <c r="A198" s="17"/>
      <c r="B198" s="17"/>
      <c r="C198" s="18"/>
      <c r="D198" s="18" t="s">
        <v>72</v>
      </c>
      <c r="E198" s="17"/>
      <c r="F198" s="17"/>
    </row>
    <row r="199" spans="1:6" ht="15">
      <c r="A199" s="19" t="s">
        <v>1</v>
      </c>
      <c r="B199" s="116" t="s">
        <v>7</v>
      </c>
      <c r="C199" s="19" t="s">
        <v>2</v>
      </c>
      <c r="D199" s="116" t="s">
        <v>3</v>
      </c>
      <c r="E199" s="1" t="s">
        <v>4</v>
      </c>
      <c r="F199" s="20" t="s">
        <v>5</v>
      </c>
    </row>
    <row r="200" spans="1:6" ht="39.75" customHeight="1">
      <c r="A200" s="21" t="s">
        <v>6</v>
      </c>
      <c r="B200" s="117"/>
      <c r="C200" s="2" t="s">
        <v>8</v>
      </c>
      <c r="D200" s="117"/>
      <c r="E200" s="3" t="s">
        <v>9</v>
      </c>
      <c r="F200" s="4" t="s">
        <v>10</v>
      </c>
    </row>
    <row r="201" spans="1:6" ht="39.75" customHeight="1">
      <c r="A201" s="22"/>
      <c r="B201" s="118"/>
      <c r="C201" s="22"/>
      <c r="D201" s="118"/>
      <c r="E201" s="23" t="s">
        <v>11</v>
      </c>
      <c r="F201" s="3"/>
    </row>
    <row r="202" spans="1:6" ht="108.75" customHeight="1">
      <c r="A202" s="7">
        <v>1</v>
      </c>
      <c r="B202" s="6" t="s">
        <v>145</v>
      </c>
      <c r="C202" s="7" t="s">
        <v>12</v>
      </c>
      <c r="D202" s="6" t="s">
        <v>73</v>
      </c>
      <c r="E202" s="9">
        <v>99437</v>
      </c>
      <c r="F202" s="12" t="s">
        <v>18</v>
      </c>
    </row>
    <row r="203" spans="1:6" ht="107.25" customHeight="1">
      <c r="A203" s="7">
        <v>2</v>
      </c>
      <c r="B203" s="6" t="s">
        <v>142</v>
      </c>
      <c r="C203" s="7" t="s">
        <v>12</v>
      </c>
      <c r="D203" s="6" t="s">
        <v>73</v>
      </c>
      <c r="E203" s="9">
        <v>172325</v>
      </c>
      <c r="F203" s="12" t="s">
        <v>18</v>
      </c>
    </row>
    <row r="204" spans="1:6" ht="107.25" customHeight="1">
      <c r="A204" s="7">
        <v>3</v>
      </c>
      <c r="B204" s="6" t="s">
        <v>111</v>
      </c>
      <c r="C204" s="7" t="s">
        <v>12</v>
      </c>
      <c r="D204" s="6" t="s">
        <v>73</v>
      </c>
      <c r="E204" s="9">
        <v>145820</v>
      </c>
      <c r="F204" s="12" t="s">
        <v>18</v>
      </c>
    </row>
    <row r="205" spans="1:6" ht="100.5" customHeight="1">
      <c r="A205" s="7">
        <v>4</v>
      </c>
      <c r="B205" s="6" t="s">
        <v>137</v>
      </c>
      <c r="C205" s="7" t="s">
        <v>12</v>
      </c>
      <c r="D205" s="6" t="s">
        <v>73</v>
      </c>
      <c r="E205" s="9">
        <v>78465</v>
      </c>
      <c r="F205" s="12" t="s">
        <v>18</v>
      </c>
    </row>
    <row r="206" spans="1:6" ht="18.75" customHeight="1">
      <c r="A206" s="7"/>
      <c r="B206" s="6"/>
      <c r="C206" s="7"/>
      <c r="D206" s="6"/>
      <c r="E206" s="9"/>
      <c r="F206" s="12"/>
    </row>
    <row r="207" spans="1:6" ht="19.5" customHeight="1">
      <c r="A207" s="7"/>
      <c r="B207" s="6"/>
      <c r="C207" s="7"/>
      <c r="D207" s="6"/>
      <c r="E207" s="9"/>
      <c r="F207" s="12"/>
    </row>
    <row r="208" spans="1:6" ht="41.25" customHeight="1">
      <c r="A208" s="7"/>
      <c r="B208" s="100"/>
      <c r="C208" s="7"/>
      <c r="D208" s="6"/>
      <c r="E208" s="10">
        <f>SUM(E202:E207)</f>
        <v>496047</v>
      </c>
      <c r="F208" s="12"/>
    </row>
    <row r="209" spans="1:6" ht="28.5">
      <c r="A209" s="23">
        <v>1</v>
      </c>
      <c r="B209" s="6" t="s">
        <v>135</v>
      </c>
      <c r="C209" s="7" t="s">
        <v>12</v>
      </c>
      <c r="D209" s="5" t="s">
        <v>42</v>
      </c>
      <c r="E209" s="62">
        <v>4230</v>
      </c>
      <c r="F209" s="23" t="s">
        <v>19</v>
      </c>
    </row>
    <row r="210" spans="1:6" ht="15">
      <c r="A210" s="23"/>
      <c r="B210" s="23"/>
      <c r="C210" s="23"/>
      <c r="D210" s="23"/>
      <c r="E210" s="72"/>
      <c r="F210" s="23"/>
    </row>
    <row r="211" spans="1:6" ht="15">
      <c r="A211" s="23"/>
      <c r="B211" s="24"/>
      <c r="C211" s="23"/>
      <c r="D211" s="23"/>
      <c r="E211" s="72">
        <f>SUM(E209:E210)</f>
        <v>4230</v>
      </c>
      <c r="F211" s="23"/>
    </row>
    <row r="212" spans="1:6" ht="28.5">
      <c r="A212" s="23">
        <v>1</v>
      </c>
      <c r="B212" s="6" t="s">
        <v>265</v>
      </c>
      <c r="C212" s="7" t="s">
        <v>12</v>
      </c>
      <c r="D212" s="5" t="s">
        <v>77</v>
      </c>
      <c r="E212" s="62">
        <v>17000</v>
      </c>
      <c r="F212" s="23" t="s">
        <v>83</v>
      </c>
    </row>
    <row r="213" spans="1:6" ht="28.5">
      <c r="A213" s="23">
        <v>2</v>
      </c>
      <c r="B213" s="6" t="s">
        <v>110</v>
      </c>
      <c r="C213" s="7" t="s">
        <v>12</v>
      </c>
      <c r="D213" s="5" t="s">
        <v>77</v>
      </c>
      <c r="E213" s="62">
        <v>17000</v>
      </c>
      <c r="F213" s="23" t="s">
        <v>83</v>
      </c>
    </row>
    <row r="214" spans="1:6" ht="28.5">
      <c r="A214" s="23">
        <v>3</v>
      </c>
      <c r="B214" s="6" t="s">
        <v>92</v>
      </c>
      <c r="C214" s="7" t="s">
        <v>12</v>
      </c>
      <c r="D214" s="5" t="s">
        <v>77</v>
      </c>
      <c r="E214" s="62">
        <v>5100</v>
      </c>
      <c r="F214" s="23" t="s">
        <v>114</v>
      </c>
    </row>
    <row r="215" spans="1:6" ht="28.5">
      <c r="A215" s="23">
        <v>4</v>
      </c>
      <c r="B215" s="6" t="s">
        <v>111</v>
      </c>
      <c r="C215" s="7" t="s">
        <v>12</v>
      </c>
      <c r="D215" s="5" t="s">
        <v>77</v>
      </c>
      <c r="E215" s="62">
        <v>15300</v>
      </c>
      <c r="F215" s="23" t="s">
        <v>115</v>
      </c>
    </row>
    <row r="216" spans="1:6" ht="28.5">
      <c r="A216" s="23">
        <v>5</v>
      </c>
      <c r="B216" s="6" t="s">
        <v>112</v>
      </c>
      <c r="C216" s="7" t="s">
        <v>12</v>
      </c>
      <c r="D216" s="5" t="s">
        <v>77</v>
      </c>
      <c r="E216" s="62">
        <v>10200</v>
      </c>
      <c r="F216" s="23" t="s">
        <v>116</v>
      </c>
    </row>
    <row r="217" spans="1:6" ht="28.5">
      <c r="A217" s="23">
        <v>6</v>
      </c>
      <c r="B217" s="6" t="s">
        <v>113</v>
      </c>
      <c r="C217" s="7" t="s">
        <v>12</v>
      </c>
      <c r="D217" s="5" t="s">
        <v>77</v>
      </c>
      <c r="E217" s="62">
        <v>8500</v>
      </c>
      <c r="F217" s="23" t="s">
        <v>101</v>
      </c>
    </row>
    <row r="218" spans="1:6" ht="15">
      <c r="A218" s="23"/>
      <c r="B218" s="24"/>
      <c r="C218" s="23"/>
      <c r="D218" s="23"/>
      <c r="E218" s="72"/>
      <c r="F218" s="23"/>
    </row>
    <row r="219" spans="1:6" ht="15">
      <c r="A219" s="23"/>
      <c r="B219" s="100"/>
      <c r="C219" s="23"/>
      <c r="D219" s="23"/>
      <c r="E219" s="72">
        <f>SUM(E212:E218)</f>
        <v>73100</v>
      </c>
      <c r="F219" s="23"/>
    </row>
    <row r="220" spans="1:6" ht="28.5">
      <c r="A220" s="23">
        <v>1</v>
      </c>
      <c r="B220" s="5" t="s">
        <v>264</v>
      </c>
      <c r="C220" s="7" t="s">
        <v>12</v>
      </c>
      <c r="D220" s="23" t="s">
        <v>74</v>
      </c>
      <c r="E220" s="62">
        <v>5696</v>
      </c>
      <c r="F220" s="12" t="s">
        <v>18</v>
      </c>
    </row>
    <row r="221" spans="1:6" ht="15">
      <c r="A221" s="23"/>
      <c r="B221" s="5"/>
      <c r="C221" s="23"/>
      <c r="D221" s="23"/>
      <c r="E221" s="62"/>
      <c r="F221" s="23"/>
    </row>
    <row r="222" spans="1:6" ht="15">
      <c r="A222" s="23"/>
      <c r="B222" s="100"/>
      <c r="C222" s="23"/>
      <c r="D222" s="23"/>
      <c r="E222" s="72">
        <f>SUM(E220:E221)</f>
        <v>5696</v>
      </c>
      <c r="F222" s="23"/>
    </row>
    <row r="223" spans="1:6" ht="28.5">
      <c r="A223" s="23">
        <v>1</v>
      </c>
      <c r="B223" s="5" t="s">
        <v>225</v>
      </c>
      <c r="C223" s="7" t="s">
        <v>12</v>
      </c>
      <c r="D223" s="23" t="s">
        <v>78</v>
      </c>
      <c r="E223" s="62">
        <v>30800</v>
      </c>
      <c r="F223" s="23" t="s">
        <v>95</v>
      </c>
    </row>
    <row r="224" spans="1:6" ht="28.5">
      <c r="A224" s="23">
        <v>2</v>
      </c>
      <c r="B224" s="5" t="s">
        <v>215</v>
      </c>
      <c r="C224" s="7" t="s">
        <v>12</v>
      </c>
      <c r="D224" s="23" t="s">
        <v>78</v>
      </c>
      <c r="E224" s="62">
        <v>35201</v>
      </c>
      <c r="F224" s="23" t="s">
        <v>85</v>
      </c>
    </row>
    <row r="225" spans="1:6" ht="28.5">
      <c r="A225" s="23">
        <v>3</v>
      </c>
      <c r="B225" s="5" t="s">
        <v>241</v>
      </c>
      <c r="C225" s="7" t="s">
        <v>12</v>
      </c>
      <c r="D225" s="23" t="s">
        <v>78</v>
      </c>
      <c r="E225" s="62">
        <v>35201</v>
      </c>
      <c r="F225" s="23" t="s">
        <v>85</v>
      </c>
    </row>
    <row r="226" spans="1:6" ht="28.5">
      <c r="A226" s="23">
        <v>4</v>
      </c>
      <c r="B226" s="5" t="s">
        <v>248</v>
      </c>
      <c r="C226" s="7" t="s">
        <v>12</v>
      </c>
      <c r="D226" s="23" t="s">
        <v>78</v>
      </c>
      <c r="E226" s="62">
        <v>39600</v>
      </c>
      <c r="F226" s="23" t="s">
        <v>54</v>
      </c>
    </row>
    <row r="227" spans="1:6" ht="28.5">
      <c r="A227" s="23">
        <v>5</v>
      </c>
      <c r="B227" s="5" t="s">
        <v>222</v>
      </c>
      <c r="C227" s="7" t="s">
        <v>12</v>
      </c>
      <c r="D227" s="23" t="s">
        <v>78</v>
      </c>
      <c r="E227" s="62">
        <v>39600</v>
      </c>
      <c r="F227" s="23" t="s">
        <v>54</v>
      </c>
    </row>
    <row r="228" spans="1:6" ht="28.5">
      <c r="A228" s="23">
        <v>6</v>
      </c>
      <c r="B228" s="5" t="s">
        <v>129</v>
      </c>
      <c r="C228" s="7" t="s">
        <v>12</v>
      </c>
      <c r="D228" s="23" t="s">
        <v>78</v>
      </c>
      <c r="E228" s="62">
        <v>39600</v>
      </c>
      <c r="F228" s="23" t="s">
        <v>54</v>
      </c>
    </row>
    <row r="229" spans="1:6" ht="28.5">
      <c r="A229" s="23">
        <v>7</v>
      </c>
      <c r="B229" s="5" t="s">
        <v>145</v>
      </c>
      <c r="C229" s="7" t="s">
        <v>12</v>
      </c>
      <c r="D229" s="23" t="s">
        <v>78</v>
      </c>
      <c r="E229" s="62">
        <v>17600</v>
      </c>
      <c r="F229" s="23" t="s">
        <v>55</v>
      </c>
    </row>
    <row r="230" spans="1:6" ht="15">
      <c r="A230" s="23"/>
      <c r="B230" s="5"/>
      <c r="C230" s="23"/>
      <c r="D230" s="23"/>
      <c r="E230" s="62"/>
      <c r="F230" s="23"/>
    </row>
    <row r="231" spans="1:6" ht="15">
      <c r="A231" s="23"/>
      <c r="B231" s="100"/>
      <c r="C231" s="23"/>
      <c r="D231" s="23"/>
      <c r="E231" s="72">
        <f>SUM(E223:E230)</f>
        <v>237602</v>
      </c>
      <c r="F231" s="23"/>
    </row>
    <row r="232" spans="1:6" ht="28.5">
      <c r="A232" s="23">
        <v>1</v>
      </c>
      <c r="B232" s="5" t="s">
        <v>111</v>
      </c>
      <c r="C232" s="7" t="s">
        <v>12</v>
      </c>
      <c r="D232" s="5" t="s">
        <v>263</v>
      </c>
      <c r="E232" s="62">
        <v>14987</v>
      </c>
      <c r="F232" s="23" t="s">
        <v>18</v>
      </c>
    </row>
    <row r="233" spans="1:6" ht="15">
      <c r="A233" s="23"/>
      <c r="B233" s="5"/>
      <c r="C233" s="23"/>
      <c r="D233" s="23"/>
      <c r="E233" s="62"/>
      <c r="F233" s="23"/>
    </row>
    <row r="234" spans="1:6" ht="15">
      <c r="A234" s="23"/>
      <c r="B234" s="100"/>
      <c r="C234" s="23"/>
      <c r="D234" s="23"/>
      <c r="E234" s="72">
        <f>SUM(E232:E233)</f>
        <v>14987</v>
      </c>
      <c r="F234" s="23"/>
    </row>
    <row r="235" spans="1:6" ht="15">
      <c r="A235" s="73"/>
      <c r="B235" s="119" t="s">
        <v>17</v>
      </c>
      <c r="C235" s="120"/>
      <c r="D235" s="73"/>
      <c r="E235" s="72">
        <f>E208+E211+E219+E222+E231+E234</f>
        <v>831662</v>
      </c>
      <c r="F235" s="73"/>
    </row>
    <row r="236" spans="1:6" ht="15">
      <c r="A236" s="17"/>
      <c r="B236" s="11"/>
      <c r="C236" s="11"/>
      <c r="D236" s="17"/>
      <c r="E236" s="74"/>
      <c r="F236" s="17"/>
    </row>
    <row r="237" spans="1:6" ht="15">
      <c r="A237" s="13"/>
      <c r="B237" s="13"/>
      <c r="C237" s="13"/>
      <c r="D237" s="13"/>
      <c r="E237" s="14"/>
      <c r="F237" s="14"/>
    </row>
    <row r="238" spans="1:6" ht="15">
      <c r="A238" s="15"/>
      <c r="B238" s="15"/>
      <c r="C238" s="16"/>
      <c r="D238" s="16" t="s">
        <v>0</v>
      </c>
      <c r="E238" s="15"/>
      <c r="F238" s="15"/>
    </row>
    <row r="239" spans="1:6" ht="15">
      <c r="A239" s="115" t="s">
        <v>39</v>
      </c>
      <c r="B239" s="115"/>
      <c r="C239" s="115"/>
      <c r="D239" s="115"/>
      <c r="E239" s="115"/>
      <c r="F239" s="115"/>
    </row>
    <row r="240" spans="1:6" ht="15">
      <c r="A240" s="17"/>
      <c r="B240" s="17"/>
      <c r="C240" s="18"/>
      <c r="D240" s="18" t="s">
        <v>86</v>
      </c>
      <c r="E240" s="17"/>
      <c r="F240" s="17"/>
    </row>
    <row r="241" spans="1:6" ht="15">
      <c r="A241" s="19" t="s">
        <v>1</v>
      </c>
      <c r="B241" s="1"/>
      <c r="C241" s="19" t="s">
        <v>2</v>
      </c>
      <c r="D241" s="116" t="s">
        <v>3</v>
      </c>
      <c r="E241" s="1" t="s">
        <v>4</v>
      </c>
      <c r="F241" s="20" t="s">
        <v>5</v>
      </c>
    </row>
    <row r="242" spans="1:6" ht="15">
      <c r="A242" s="21" t="s">
        <v>6</v>
      </c>
      <c r="B242" s="2" t="s">
        <v>7</v>
      </c>
      <c r="C242" s="2" t="s">
        <v>8</v>
      </c>
      <c r="D242" s="117"/>
      <c r="E242" s="3" t="s">
        <v>9</v>
      </c>
      <c r="F242" s="4" t="s">
        <v>10</v>
      </c>
    </row>
    <row r="243" spans="1:6" ht="15">
      <c r="A243" s="22"/>
      <c r="B243" s="22"/>
      <c r="C243" s="22"/>
      <c r="D243" s="118"/>
      <c r="E243" s="23" t="s">
        <v>11</v>
      </c>
      <c r="F243" s="3"/>
    </row>
    <row r="244" spans="1:6" ht="69" customHeight="1">
      <c r="A244" s="7">
        <v>1</v>
      </c>
      <c r="B244" s="6" t="s">
        <v>184</v>
      </c>
      <c r="C244" s="7" t="s">
        <v>12</v>
      </c>
      <c r="D244" s="6" t="s">
        <v>47</v>
      </c>
      <c r="E244" s="9">
        <v>7430</v>
      </c>
      <c r="F244" s="12"/>
    </row>
    <row r="245" spans="1:6" ht="15" customHeight="1">
      <c r="A245" s="7"/>
      <c r="B245" s="6"/>
      <c r="C245" s="7"/>
      <c r="D245" s="6"/>
      <c r="E245" s="9"/>
      <c r="F245" s="12"/>
    </row>
    <row r="246" spans="1:6" ht="15">
      <c r="A246" s="7"/>
      <c r="B246" s="8"/>
      <c r="C246" s="7"/>
      <c r="D246" s="6"/>
      <c r="E246" s="10">
        <f>SUM(E244:E244)</f>
        <v>7430</v>
      </c>
      <c r="F246" s="12"/>
    </row>
    <row r="247" spans="1:6" ht="28.5">
      <c r="A247" s="23">
        <v>1</v>
      </c>
      <c r="B247" s="6" t="s">
        <v>199</v>
      </c>
      <c r="C247" s="7" t="s">
        <v>12</v>
      </c>
      <c r="D247" s="5" t="s">
        <v>198</v>
      </c>
      <c r="E247" s="62">
        <v>30773</v>
      </c>
      <c r="F247" s="23" t="s">
        <v>202</v>
      </c>
    </row>
    <row r="248" spans="1:6" ht="28.5">
      <c r="A248" s="23">
        <v>2</v>
      </c>
      <c r="B248" s="6" t="s">
        <v>200</v>
      </c>
      <c r="C248" s="7" t="s">
        <v>12</v>
      </c>
      <c r="D248" s="5" t="s">
        <v>201</v>
      </c>
      <c r="E248" s="62">
        <v>106052</v>
      </c>
      <c r="F248" s="23" t="s">
        <v>18</v>
      </c>
    </row>
    <row r="249" spans="1:6" ht="15">
      <c r="A249" s="23"/>
      <c r="B249" s="6"/>
      <c r="C249" s="7"/>
      <c r="D249" s="5"/>
      <c r="E249" s="62"/>
      <c r="F249" s="23"/>
    </row>
    <row r="250" spans="1:6" ht="15">
      <c r="A250" s="23"/>
      <c r="B250" s="24"/>
      <c r="C250" s="23"/>
      <c r="D250" s="23"/>
      <c r="E250" s="72">
        <f>SUM(E247:E248)</f>
        <v>136825</v>
      </c>
      <c r="F250" s="23"/>
    </row>
    <row r="251" spans="1:6" ht="40.5">
      <c r="A251" s="23">
        <v>1</v>
      </c>
      <c r="B251" s="90" t="s">
        <v>98</v>
      </c>
      <c r="C251" s="7" t="s">
        <v>12</v>
      </c>
      <c r="D251" s="56" t="s">
        <v>36</v>
      </c>
      <c r="E251" s="62">
        <v>3400</v>
      </c>
      <c r="F251" s="23" t="s">
        <v>96</v>
      </c>
    </row>
    <row r="252" spans="1:6" ht="40.5">
      <c r="A252" s="23">
        <v>2</v>
      </c>
      <c r="B252" s="90" t="s">
        <v>97</v>
      </c>
      <c r="C252" s="7" t="s">
        <v>12</v>
      </c>
      <c r="D252" s="56" t="s">
        <v>36</v>
      </c>
      <c r="E252" s="62">
        <v>6800</v>
      </c>
      <c r="F252" s="23" t="s">
        <v>99</v>
      </c>
    </row>
    <row r="253" spans="1:6" ht="40.5">
      <c r="A253" s="23">
        <v>3</v>
      </c>
      <c r="B253" s="90" t="s">
        <v>100</v>
      </c>
      <c r="C253" s="7" t="s">
        <v>12</v>
      </c>
      <c r="D253" s="56" t="s">
        <v>36</v>
      </c>
      <c r="E253" s="62">
        <v>8500</v>
      </c>
      <c r="F253" s="23" t="s">
        <v>101</v>
      </c>
    </row>
    <row r="254" spans="1:6" ht="40.5">
      <c r="A254" s="23">
        <v>4</v>
      </c>
      <c r="B254" s="6" t="s">
        <v>102</v>
      </c>
      <c r="C254" s="7" t="s">
        <v>12</v>
      </c>
      <c r="D254" s="56" t="s">
        <v>36</v>
      </c>
      <c r="E254" s="62">
        <v>8500</v>
      </c>
      <c r="F254" s="23" t="s">
        <v>101</v>
      </c>
    </row>
    <row r="255" spans="1:6" ht="40.5">
      <c r="A255" s="23">
        <v>5</v>
      </c>
      <c r="B255" s="6" t="s">
        <v>103</v>
      </c>
      <c r="C255" s="7" t="s">
        <v>12</v>
      </c>
      <c r="D255" s="56" t="s">
        <v>36</v>
      </c>
      <c r="E255" s="62">
        <v>6800</v>
      </c>
      <c r="F255" s="23" t="s">
        <v>99</v>
      </c>
    </row>
    <row r="256" spans="1:6" ht="40.5">
      <c r="A256" s="23">
        <v>6</v>
      </c>
      <c r="B256" s="6" t="s">
        <v>104</v>
      </c>
      <c r="C256" s="7" t="s">
        <v>12</v>
      </c>
      <c r="D256" s="56" t="s">
        <v>36</v>
      </c>
      <c r="E256" s="62">
        <v>6800</v>
      </c>
      <c r="F256" s="23" t="s">
        <v>99</v>
      </c>
    </row>
    <row r="257" spans="1:6" ht="40.5">
      <c r="A257" s="23">
        <v>7</v>
      </c>
      <c r="B257" s="6" t="s">
        <v>105</v>
      </c>
      <c r="C257" s="7" t="s">
        <v>12</v>
      </c>
      <c r="D257" s="56" t="s">
        <v>36</v>
      </c>
      <c r="E257" s="62">
        <v>6800</v>
      </c>
      <c r="F257" s="23" t="s">
        <v>99</v>
      </c>
    </row>
    <row r="258" spans="1:6" ht="40.5">
      <c r="A258" s="23">
        <v>8</v>
      </c>
      <c r="B258" s="6" t="s">
        <v>214</v>
      </c>
      <c r="C258" s="7" t="s">
        <v>12</v>
      </c>
      <c r="D258" s="56" t="s">
        <v>36</v>
      </c>
      <c r="E258" s="62">
        <v>3400</v>
      </c>
      <c r="F258" s="23" t="s">
        <v>96</v>
      </c>
    </row>
    <row r="259" spans="1:6" ht="40.5">
      <c r="A259" s="23">
        <v>9</v>
      </c>
      <c r="B259" s="6" t="s">
        <v>215</v>
      </c>
      <c r="C259" s="7" t="s">
        <v>12</v>
      </c>
      <c r="D259" s="56" t="s">
        <v>36</v>
      </c>
      <c r="E259" s="62">
        <v>3400</v>
      </c>
      <c r="F259" s="23" t="s">
        <v>96</v>
      </c>
    </row>
    <row r="260" spans="1:6" ht="15">
      <c r="A260" s="23"/>
      <c r="B260" s="6"/>
      <c r="C260" s="7"/>
      <c r="D260" s="56"/>
      <c r="E260" s="62"/>
      <c r="F260" s="23"/>
    </row>
    <row r="261" spans="1:6" ht="25.5" customHeight="1">
      <c r="A261" s="23"/>
      <c r="B261" s="100"/>
      <c r="C261" s="23"/>
      <c r="D261" s="23"/>
      <c r="E261" s="72">
        <f>SUM(E251:E259)</f>
        <v>54400</v>
      </c>
      <c r="F261" s="23"/>
    </row>
    <row r="262" spans="1:6" ht="23.25" customHeight="1">
      <c r="A262" s="23">
        <v>1</v>
      </c>
      <c r="B262" s="5" t="s">
        <v>131</v>
      </c>
      <c r="C262" s="7" t="s">
        <v>12</v>
      </c>
      <c r="D262" s="23" t="s">
        <v>78</v>
      </c>
      <c r="E262" s="62">
        <v>35201</v>
      </c>
      <c r="F262" s="23" t="s">
        <v>85</v>
      </c>
    </row>
    <row r="263" spans="1:6" ht="18.75" customHeight="1">
      <c r="A263" s="23"/>
      <c r="B263" s="104"/>
      <c r="C263" s="23"/>
      <c r="D263" s="23"/>
      <c r="E263" s="72">
        <f>SUM(E262:E262)</f>
        <v>35201</v>
      </c>
      <c r="F263" s="23"/>
    </row>
    <row r="264" spans="1:6" ht="28.5">
      <c r="A264" s="23">
        <v>1</v>
      </c>
      <c r="B264" s="5" t="s">
        <v>144</v>
      </c>
      <c r="C264" s="7" t="s">
        <v>12</v>
      </c>
      <c r="D264" s="23" t="s">
        <v>74</v>
      </c>
      <c r="E264" s="62">
        <v>19682</v>
      </c>
      <c r="F264" s="23" t="s">
        <v>18</v>
      </c>
    </row>
    <row r="265" spans="1:6" ht="28.5">
      <c r="A265" s="23">
        <v>2</v>
      </c>
      <c r="B265" s="5" t="s">
        <v>92</v>
      </c>
      <c r="C265" s="7" t="s">
        <v>12</v>
      </c>
      <c r="D265" s="23" t="s">
        <v>74</v>
      </c>
      <c r="E265" s="62">
        <v>2907</v>
      </c>
      <c r="F265" s="23" t="s">
        <v>18</v>
      </c>
    </row>
    <row r="266" spans="1:6" ht="28.5">
      <c r="A266" s="23">
        <v>3</v>
      </c>
      <c r="B266" s="5" t="s">
        <v>216</v>
      </c>
      <c r="C266" s="7" t="s">
        <v>12</v>
      </c>
      <c r="D266" s="23" t="s">
        <v>74</v>
      </c>
      <c r="E266" s="62">
        <v>4814</v>
      </c>
      <c r="F266" s="23" t="s">
        <v>18</v>
      </c>
    </row>
    <row r="267" spans="1:6" ht="28.5">
      <c r="A267" s="23">
        <v>4</v>
      </c>
      <c r="B267" s="5" t="s">
        <v>190</v>
      </c>
      <c r="C267" s="7" t="s">
        <v>12</v>
      </c>
      <c r="D267" s="23" t="s">
        <v>74</v>
      </c>
      <c r="E267" s="62">
        <v>8148</v>
      </c>
      <c r="F267" s="23" t="s">
        <v>18</v>
      </c>
    </row>
    <row r="268" spans="1:6" ht="28.5">
      <c r="A268" s="23">
        <v>5</v>
      </c>
      <c r="B268" s="5" t="s">
        <v>191</v>
      </c>
      <c r="C268" s="7" t="s">
        <v>12</v>
      </c>
      <c r="D268" s="23" t="s">
        <v>74</v>
      </c>
      <c r="E268" s="62">
        <v>5167</v>
      </c>
      <c r="F268" s="23" t="s">
        <v>18</v>
      </c>
    </row>
    <row r="269" spans="1:6" ht="28.5">
      <c r="A269" s="23">
        <v>6</v>
      </c>
      <c r="B269" s="5" t="s">
        <v>192</v>
      </c>
      <c r="C269" s="7" t="s">
        <v>12</v>
      </c>
      <c r="D269" s="23" t="s">
        <v>74</v>
      </c>
      <c r="E269" s="62">
        <v>7810</v>
      </c>
      <c r="F269" s="23" t="s">
        <v>18</v>
      </c>
    </row>
    <row r="270" spans="1:6" ht="28.5">
      <c r="A270" s="23">
        <v>7</v>
      </c>
      <c r="B270" s="5" t="s">
        <v>193</v>
      </c>
      <c r="C270" s="7" t="s">
        <v>12</v>
      </c>
      <c r="D270" s="23" t="s">
        <v>74</v>
      </c>
      <c r="E270" s="62">
        <v>10765</v>
      </c>
      <c r="F270" s="23" t="s">
        <v>18</v>
      </c>
    </row>
    <row r="271" spans="1:6" ht="24.75" customHeight="1">
      <c r="A271" s="23">
        <v>8</v>
      </c>
      <c r="B271" s="5" t="s">
        <v>172</v>
      </c>
      <c r="C271" s="7" t="s">
        <v>12</v>
      </c>
      <c r="D271" s="23" t="s">
        <v>74</v>
      </c>
      <c r="E271" s="62">
        <v>7086</v>
      </c>
      <c r="F271" s="23" t="s">
        <v>18</v>
      </c>
    </row>
    <row r="272" spans="1:6" ht="16.5" customHeight="1">
      <c r="A272" s="23"/>
      <c r="B272" s="5"/>
      <c r="C272" s="7"/>
      <c r="D272" s="23"/>
      <c r="E272" s="62"/>
      <c r="F272" s="23"/>
    </row>
    <row r="273" spans="1:6" ht="15">
      <c r="A273" s="23"/>
      <c r="B273" s="100"/>
      <c r="C273" s="103"/>
      <c r="D273" s="24"/>
      <c r="E273" s="72">
        <f>SUM(E264:E271)</f>
        <v>66379</v>
      </c>
      <c r="F273" s="23"/>
    </row>
    <row r="274" spans="1:6" ht="28.5">
      <c r="A274" s="23">
        <v>1</v>
      </c>
      <c r="B274" s="5" t="s">
        <v>217</v>
      </c>
      <c r="C274" s="71" t="s">
        <v>12</v>
      </c>
      <c r="D274" s="69" t="s">
        <v>188</v>
      </c>
      <c r="E274" s="88">
        <v>31429</v>
      </c>
      <c r="F274" s="87" t="s">
        <v>18</v>
      </c>
    </row>
    <row r="275" spans="1:6" ht="15">
      <c r="A275" s="23"/>
      <c r="B275" s="5"/>
      <c r="C275" s="71"/>
      <c r="D275" s="69"/>
      <c r="E275" s="88"/>
      <c r="F275" s="87"/>
    </row>
    <row r="276" spans="1:6" ht="23.25" customHeight="1">
      <c r="A276" s="23"/>
      <c r="B276" s="100"/>
      <c r="C276" s="103"/>
      <c r="D276" s="24"/>
      <c r="E276" s="72">
        <f>SUM(E274)</f>
        <v>31429</v>
      </c>
      <c r="F276" s="23"/>
    </row>
    <row r="277" spans="1:6" ht="27" customHeight="1">
      <c r="A277" s="23">
        <v>1</v>
      </c>
      <c r="B277" s="5" t="s">
        <v>225</v>
      </c>
      <c r="C277" s="71" t="s">
        <v>12</v>
      </c>
      <c r="D277" s="23" t="s">
        <v>226</v>
      </c>
      <c r="E277" s="62">
        <v>14924</v>
      </c>
      <c r="F277" s="23" t="s">
        <v>18</v>
      </c>
    </row>
    <row r="278" spans="1:6" ht="16.5" customHeight="1">
      <c r="A278" s="23"/>
      <c r="B278" s="100"/>
      <c r="C278" s="105"/>
      <c r="D278" s="24"/>
      <c r="E278" s="72">
        <f>SUM(E277)</f>
        <v>14924</v>
      </c>
      <c r="F278" s="23"/>
    </row>
    <row r="279" spans="1:6" ht="16.5" customHeight="1">
      <c r="A279" s="23"/>
      <c r="B279" s="104"/>
      <c r="C279" s="105"/>
      <c r="D279" s="24"/>
      <c r="E279" s="72"/>
      <c r="F279" s="23"/>
    </row>
    <row r="280" spans="1:6" ht="15">
      <c r="A280" s="73"/>
      <c r="B280" s="119" t="s">
        <v>17</v>
      </c>
      <c r="C280" s="120"/>
      <c r="D280" s="73"/>
      <c r="E280" s="72">
        <f>E246+E250+E261+E263+E273+E276+E278</f>
        <v>346588</v>
      </c>
      <c r="F280" s="73"/>
    </row>
    <row r="281" spans="1:6" ht="15">
      <c r="A281" s="65"/>
      <c r="B281" s="13"/>
      <c r="C281" s="13"/>
      <c r="D281" s="13"/>
      <c r="E281" s="13"/>
      <c r="F281" s="65"/>
    </row>
    <row r="282" spans="1:6" ht="15">
      <c r="A282" s="15"/>
      <c r="B282" s="15"/>
      <c r="C282" s="16"/>
      <c r="D282" s="16" t="s">
        <v>0</v>
      </c>
      <c r="E282" s="15"/>
      <c r="F282" s="15"/>
    </row>
    <row r="283" spans="1:6" ht="15">
      <c r="A283" s="115" t="s">
        <v>35</v>
      </c>
      <c r="B283" s="115"/>
      <c r="C283" s="115"/>
      <c r="D283" s="115"/>
      <c r="E283" s="115"/>
      <c r="F283" s="115"/>
    </row>
    <row r="284" spans="1:6" ht="15">
      <c r="A284" s="17"/>
      <c r="B284" s="17"/>
      <c r="C284" s="18"/>
      <c r="D284" s="18" t="s">
        <v>86</v>
      </c>
      <c r="E284" s="17"/>
      <c r="F284" s="17"/>
    </row>
    <row r="285" spans="1:6" ht="15">
      <c r="A285" s="19" t="s">
        <v>1</v>
      </c>
      <c r="B285" s="1"/>
      <c r="C285" s="19" t="s">
        <v>2</v>
      </c>
      <c r="D285" s="116" t="s">
        <v>3</v>
      </c>
      <c r="E285" s="1" t="s">
        <v>4</v>
      </c>
      <c r="F285" s="20" t="s">
        <v>5</v>
      </c>
    </row>
    <row r="286" spans="1:6" ht="15">
      <c r="A286" s="21" t="s">
        <v>6</v>
      </c>
      <c r="B286" s="2" t="s">
        <v>7</v>
      </c>
      <c r="C286" s="2" t="s">
        <v>8</v>
      </c>
      <c r="D286" s="117"/>
      <c r="E286" s="3" t="s">
        <v>9</v>
      </c>
      <c r="F286" s="4" t="s">
        <v>10</v>
      </c>
    </row>
    <row r="287" spans="1:6" ht="15">
      <c r="A287" s="22"/>
      <c r="B287" s="22"/>
      <c r="C287" s="22"/>
      <c r="D287" s="118"/>
      <c r="E287" s="23" t="s">
        <v>11</v>
      </c>
      <c r="F287" s="3"/>
    </row>
    <row r="288" spans="1:6" ht="28.5">
      <c r="A288" s="67">
        <v>1</v>
      </c>
      <c r="B288" s="32" t="s">
        <v>203</v>
      </c>
      <c r="C288" s="7" t="s">
        <v>12</v>
      </c>
      <c r="D288" s="6" t="s">
        <v>90</v>
      </c>
      <c r="E288" s="33">
        <v>1000202</v>
      </c>
      <c r="F288" s="23" t="s">
        <v>18</v>
      </c>
    </row>
    <row r="289" spans="1:6" ht="28.5">
      <c r="A289" s="22">
        <v>2</v>
      </c>
      <c r="B289" s="32" t="s">
        <v>122</v>
      </c>
      <c r="C289" s="7" t="s">
        <v>12</v>
      </c>
      <c r="D289" s="6" t="s">
        <v>90</v>
      </c>
      <c r="E289" s="33">
        <v>539745</v>
      </c>
      <c r="F289" s="23" t="s">
        <v>18</v>
      </c>
    </row>
    <row r="290" spans="1:6" ht="28.5">
      <c r="A290" s="22">
        <v>3</v>
      </c>
      <c r="B290" s="32" t="s">
        <v>121</v>
      </c>
      <c r="C290" s="7" t="s">
        <v>12</v>
      </c>
      <c r="D290" s="6" t="s">
        <v>204</v>
      </c>
      <c r="E290" s="33">
        <v>300749</v>
      </c>
      <c r="F290" s="23" t="s">
        <v>18</v>
      </c>
    </row>
    <row r="291" spans="1:6" ht="28.5">
      <c r="A291" s="22">
        <v>4</v>
      </c>
      <c r="B291" s="32" t="s">
        <v>205</v>
      </c>
      <c r="C291" s="7" t="s">
        <v>12</v>
      </c>
      <c r="D291" s="6" t="s">
        <v>90</v>
      </c>
      <c r="E291" s="33">
        <v>200158</v>
      </c>
      <c r="F291" s="23" t="s">
        <v>18</v>
      </c>
    </row>
    <row r="292" spans="1:6" ht="15">
      <c r="A292" s="22"/>
      <c r="B292" s="90"/>
      <c r="C292" s="7"/>
      <c r="D292" s="6"/>
      <c r="E292" s="33"/>
      <c r="F292" s="64"/>
    </row>
    <row r="293" spans="1:6" ht="15">
      <c r="A293" s="7"/>
      <c r="B293" s="8"/>
      <c r="C293" s="7"/>
      <c r="D293" s="6"/>
      <c r="E293" s="10">
        <f>SUM(E288:E292)</f>
        <v>2040854</v>
      </c>
      <c r="F293" s="12"/>
    </row>
    <row r="294" spans="1:6" ht="28.5">
      <c r="A294" s="23">
        <v>1</v>
      </c>
      <c r="B294" s="6" t="s">
        <v>218</v>
      </c>
      <c r="C294" s="7" t="s">
        <v>12</v>
      </c>
      <c r="D294" s="6" t="s">
        <v>32</v>
      </c>
      <c r="E294" s="62">
        <v>96592</v>
      </c>
      <c r="F294" s="23" t="s">
        <v>18</v>
      </c>
    </row>
    <row r="295" spans="1:6" ht="28.5">
      <c r="A295" s="23">
        <v>2</v>
      </c>
      <c r="B295" s="6" t="s">
        <v>219</v>
      </c>
      <c r="C295" s="71" t="s">
        <v>12</v>
      </c>
      <c r="D295" s="69" t="s">
        <v>188</v>
      </c>
      <c r="E295" s="88">
        <v>166231</v>
      </c>
      <c r="F295" s="87" t="s">
        <v>18</v>
      </c>
    </row>
    <row r="296" spans="1:6" ht="28.5">
      <c r="A296" s="23">
        <v>3</v>
      </c>
      <c r="B296" s="6" t="s">
        <v>111</v>
      </c>
      <c r="C296" s="71" t="s">
        <v>12</v>
      </c>
      <c r="D296" s="69" t="s">
        <v>188</v>
      </c>
      <c r="E296" s="88">
        <v>249313</v>
      </c>
      <c r="F296" s="87" t="s">
        <v>18</v>
      </c>
    </row>
    <row r="297" spans="1:8" ht="28.5">
      <c r="A297" s="23">
        <v>4</v>
      </c>
      <c r="B297" s="6" t="s">
        <v>220</v>
      </c>
      <c r="C297" s="71" t="s">
        <v>12</v>
      </c>
      <c r="D297" s="69" t="s">
        <v>188</v>
      </c>
      <c r="E297" s="88">
        <v>121321</v>
      </c>
      <c r="F297" s="87" t="s">
        <v>18</v>
      </c>
      <c r="H297">
        <v>6</v>
      </c>
    </row>
    <row r="298" spans="1:6" ht="15">
      <c r="A298" s="23"/>
      <c r="B298" s="24"/>
      <c r="C298" s="23"/>
      <c r="D298" s="23"/>
      <c r="E298" s="72"/>
      <c r="F298" s="23"/>
    </row>
    <row r="299" spans="1:6" ht="15">
      <c r="A299" s="23"/>
      <c r="B299" s="24"/>
      <c r="C299" s="23"/>
      <c r="D299" s="23"/>
      <c r="E299" s="72">
        <f>SUM(E294:E298)</f>
        <v>633457</v>
      </c>
      <c r="F299" s="23"/>
    </row>
    <row r="300" spans="1:6" ht="28.5">
      <c r="A300" s="23">
        <v>1</v>
      </c>
      <c r="B300" s="6" t="s">
        <v>221</v>
      </c>
      <c r="C300" s="7" t="s">
        <v>12</v>
      </c>
      <c r="D300" s="5" t="s">
        <v>189</v>
      </c>
      <c r="E300" s="62">
        <v>9390</v>
      </c>
      <c r="F300" s="23" t="s">
        <v>18</v>
      </c>
    </row>
    <row r="301" spans="1:6" ht="28.5">
      <c r="A301" s="23">
        <v>2</v>
      </c>
      <c r="B301" s="6" t="s">
        <v>170</v>
      </c>
      <c r="C301" s="7" t="s">
        <v>12</v>
      </c>
      <c r="D301" s="5" t="s">
        <v>189</v>
      </c>
      <c r="E301" s="62">
        <v>5121</v>
      </c>
      <c r="F301" s="23" t="s">
        <v>18</v>
      </c>
    </row>
    <row r="302" spans="1:6" ht="28.5">
      <c r="A302" s="23">
        <v>3</v>
      </c>
      <c r="B302" s="6" t="s">
        <v>222</v>
      </c>
      <c r="C302" s="7" t="s">
        <v>12</v>
      </c>
      <c r="D302" s="5" t="s">
        <v>197</v>
      </c>
      <c r="E302" s="62">
        <v>301520</v>
      </c>
      <c r="F302" s="23" t="s">
        <v>18</v>
      </c>
    </row>
    <row r="303" spans="1:6" ht="15">
      <c r="A303" s="23"/>
      <c r="B303" s="23"/>
      <c r="C303" s="23"/>
      <c r="D303" s="5"/>
      <c r="E303" s="62"/>
      <c r="F303" s="23"/>
    </row>
    <row r="304" spans="1:6" ht="15">
      <c r="A304" s="23"/>
      <c r="B304" s="24"/>
      <c r="C304" s="23"/>
      <c r="D304" s="5"/>
      <c r="E304" s="72">
        <f>SUM(E300:E303)</f>
        <v>316031</v>
      </c>
      <c r="F304" s="23"/>
    </row>
    <row r="305" spans="1:6" ht="28.5">
      <c r="A305" s="23">
        <v>1</v>
      </c>
      <c r="B305" s="6" t="s">
        <v>224</v>
      </c>
      <c r="C305" s="7" t="s">
        <v>12</v>
      </c>
      <c r="D305" s="5" t="s">
        <v>71</v>
      </c>
      <c r="E305" s="62">
        <v>15000</v>
      </c>
      <c r="F305" s="23" t="s">
        <v>18</v>
      </c>
    </row>
    <row r="306" spans="1:6" ht="15">
      <c r="A306" s="23"/>
      <c r="B306" s="24"/>
      <c r="C306" s="23"/>
      <c r="D306" s="5"/>
      <c r="E306" s="72">
        <v>15000</v>
      </c>
      <c r="F306" s="23"/>
    </row>
    <row r="307" spans="1:6" ht="15">
      <c r="A307" s="73"/>
      <c r="B307" s="119" t="s">
        <v>17</v>
      </c>
      <c r="C307" s="120"/>
      <c r="D307" s="73"/>
      <c r="E307" s="72">
        <f>E293+E299+E304+E306</f>
        <v>3005342</v>
      </c>
      <c r="F307" s="73"/>
    </row>
    <row r="308" spans="1:6" ht="15">
      <c r="A308" s="17"/>
      <c r="B308" s="11"/>
      <c r="C308" s="11"/>
      <c r="D308" s="17"/>
      <c r="E308" s="74"/>
      <c r="F308" s="17"/>
    </row>
    <row r="309" spans="1:6" ht="12.75" customHeight="1">
      <c r="A309" s="13"/>
      <c r="B309" s="13"/>
      <c r="C309" s="13"/>
      <c r="D309" s="13"/>
      <c r="E309" s="14"/>
      <c r="F309" s="14"/>
    </row>
    <row r="310" spans="1:6" ht="12.75" customHeight="1">
      <c r="A310" s="15"/>
      <c r="B310" s="15"/>
      <c r="C310" s="16"/>
      <c r="D310" s="16" t="s">
        <v>0</v>
      </c>
      <c r="E310" s="15"/>
      <c r="F310" s="15"/>
    </row>
    <row r="311" spans="1:6" ht="15">
      <c r="A311" s="115" t="s">
        <v>38</v>
      </c>
      <c r="B311" s="115"/>
      <c r="C311" s="115"/>
      <c r="D311" s="115"/>
      <c r="E311" s="115"/>
      <c r="F311" s="115"/>
    </row>
    <row r="312" spans="1:6" ht="15">
      <c r="A312" s="17"/>
      <c r="B312" s="17"/>
      <c r="C312" s="18"/>
      <c r="D312" s="18" t="s">
        <v>86</v>
      </c>
      <c r="E312" s="17"/>
      <c r="F312" s="17"/>
    </row>
    <row r="313" spans="1:6" ht="15">
      <c r="A313" s="19" t="s">
        <v>1</v>
      </c>
      <c r="B313" s="116" t="s">
        <v>7</v>
      </c>
      <c r="C313" s="19" t="s">
        <v>2</v>
      </c>
      <c r="D313" s="116" t="s">
        <v>3</v>
      </c>
      <c r="E313" s="1" t="s">
        <v>4</v>
      </c>
      <c r="F313" s="20" t="s">
        <v>5</v>
      </c>
    </row>
    <row r="314" spans="1:6" ht="15">
      <c r="A314" s="21" t="s">
        <v>6</v>
      </c>
      <c r="B314" s="117"/>
      <c r="C314" s="2" t="s">
        <v>8</v>
      </c>
      <c r="D314" s="117"/>
      <c r="E314" s="3" t="s">
        <v>9</v>
      </c>
      <c r="F314" s="4" t="s">
        <v>10</v>
      </c>
    </row>
    <row r="315" spans="1:6" ht="15">
      <c r="A315" s="22"/>
      <c r="B315" s="118"/>
      <c r="C315" s="22"/>
      <c r="D315" s="118"/>
      <c r="E315" s="23" t="s">
        <v>11</v>
      </c>
      <c r="F315" s="3"/>
    </row>
    <row r="316" spans="1:6" ht="28.5">
      <c r="A316" s="23">
        <v>1</v>
      </c>
      <c r="B316" s="5" t="s">
        <v>262</v>
      </c>
      <c r="C316" s="7" t="s">
        <v>12</v>
      </c>
      <c r="D316" s="5" t="s">
        <v>195</v>
      </c>
      <c r="E316" s="62">
        <v>10268</v>
      </c>
      <c r="F316" s="12" t="s">
        <v>26</v>
      </c>
    </row>
    <row r="317" spans="1:6" ht="15">
      <c r="A317" s="23"/>
      <c r="B317" s="5"/>
      <c r="C317" s="23"/>
      <c r="D317" s="23"/>
      <c r="E317" s="62"/>
      <c r="F317" s="23"/>
    </row>
    <row r="318" spans="1:6" ht="15">
      <c r="A318" s="23"/>
      <c r="B318" s="100"/>
      <c r="C318" s="23"/>
      <c r="D318" s="23"/>
      <c r="E318" s="72">
        <f>SUM(E316:E317)</f>
        <v>10268</v>
      </c>
      <c r="F318" s="23"/>
    </row>
    <row r="319" spans="1:6" ht="15">
      <c r="A319" s="73"/>
      <c r="B319" s="119" t="s">
        <v>17</v>
      </c>
      <c r="C319" s="120"/>
      <c r="D319" s="73"/>
      <c r="E319" s="72">
        <v>10268</v>
      </c>
      <c r="F319" s="73"/>
    </row>
    <row r="320" spans="1:6" ht="15">
      <c r="A320" s="17"/>
      <c r="B320" s="11"/>
      <c r="C320" s="11"/>
      <c r="D320" s="17"/>
      <c r="E320" s="74"/>
      <c r="F320" s="17"/>
    </row>
    <row r="321" spans="1:6" ht="15">
      <c r="A321" s="17"/>
      <c r="B321" s="11"/>
      <c r="C321" s="11"/>
      <c r="D321" s="17"/>
      <c r="E321" s="74"/>
      <c r="F321" s="17"/>
    </row>
    <row r="322" spans="1:6" ht="15">
      <c r="A322" s="13"/>
      <c r="B322" s="13"/>
      <c r="C322" s="13"/>
      <c r="D322" s="13"/>
      <c r="E322" s="14"/>
      <c r="F322" s="14"/>
    </row>
    <row r="323" spans="1:6" ht="15">
      <c r="A323" s="15"/>
      <c r="B323" s="15"/>
      <c r="C323" s="16"/>
      <c r="D323" s="16" t="s">
        <v>0</v>
      </c>
      <c r="E323" s="15"/>
      <c r="F323" s="15"/>
    </row>
    <row r="324" spans="1:6" ht="15">
      <c r="A324" s="115" t="s">
        <v>38</v>
      </c>
      <c r="B324" s="115"/>
      <c r="C324" s="115"/>
      <c r="D324" s="115"/>
      <c r="E324" s="115"/>
      <c r="F324" s="115"/>
    </row>
    <row r="325" spans="1:6" ht="15">
      <c r="A325" s="17"/>
      <c r="B325" s="17"/>
      <c r="C325" s="18"/>
      <c r="D325" s="18" t="s">
        <v>223</v>
      </c>
      <c r="E325" s="17"/>
      <c r="F325" s="17"/>
    </row>
    <row r="326" spans="1:6" ht="15">
      <c r="A326" s="19" t="s">
        <v>1</v>
      </c>
      <c r="B326" s="116" t="s">
        <v>7</v>
      </c>
      <c r="C326" s="19" t="s">
        <v>2</v>
      </c>
      <c r="D326" s="116" t="s">
        <v>3</v>
      </c>
      <c r="E326" s="1" t="s">
        <v>4</v>
      </c>
      <c r="F326" s="20" t="s">
        <v>5</v>
      </c>
    </row>
    <row r="327" spans="1:6" ht="15">
      <c r="A327" s="21" t="s">
        <v>6</v>
      </c>
      <c r="B327" s="117"/>
      <c r="C327" s="2" t="s">
        <v>8</v>
      </c>
      <c r="D327" s="117"/>
      <c r="E327" s="3" t="s">
        <v>9</v>
      </c>
      <c r="F327" s="4" t="s">
        <v>10</v>
      </c>
    </row>
    <row r="328" spans="1:6" ht="15">
      <c r="A328" s="22"/>
      <c r="B328" s="118"/>
      <c r="C328" s="22"/>
      <c r="D328" s="118"/>
      <c r="E328" s="23" t="s">
        <v>11</v>
      </c>
      <c r="F328" s="3"/>
    </row>
    <row r="329" spans="1:6" ht="28.5">
      <c r="A329" s="23">
        <v>1</v>
      </c>
      <c r="B329" s="5" t="s">
        <v>219</v>
      </c>
      <c r="C329" s="7" t="s">
        <v>12</v>
      </c>
      <c r="D329" s="5" t="s">
        <v>196</v>
      </c>
      <c r="E329" s="62">
        <v>285503</v>
      </c>
      <c r="F329" s="12" t="s">
        <v>18</v>
      </c>
    </row>
    <row r="330" spans="1:6" ht="15">
      <c r="A330" s="23"/>
      <c r="B330" s="5"/>
      <c r="C330" s="23"/>
      <c r="D330" s="23"/>
      <c r="E330" s="62"/>
      <c r="F330" s="23"/>
    </row>
    <row r="331" spans="1:6" ht="15">
      <c r="A331" s="23"/>
      <c r="B331" s="100"/>
      <c r="C331" s="23"/>
      <c r="D331" s="23"/>
      <c r="E331" s="72">
        <f>SUM(E329:E330)</f>
        <v>285503</v>
      </c>
      <c r="F331" s="23"/>
    </row>
    <row r="332" spans="1:6" ht="28.5">
      <c r="A332" s="23">
        <v>1</v>
      </c>
      <c r="B332" s="5" t="s">
        <v>219</v>
      </c>
      <c r="C332" s="7" t="s">
        <v>12</v>
      </c>
      <c r="D332" s="5" t="s">
        <v>194</v>
      </c>
      <c r="E332" s="62">
        <v>110559</v>
      </c>
      <c r="F332" s="12" t="s">
        <v>18</v>
      </c>
    </row>
    <row r="333" spans="1:6" ht="15">
      <c r="A333" s="23"/>
      <c r="B333" s="5"/>
      <c r="C333" s="23"/>
      <c r="D333" s="23"/>
      <c r="E333" s="62"/>
      <c r="F333" s="23"/>
    </row>
    <row r="334" spans="1:9" ht="15">
      <c r="A334" s="23"/>
      <c r="B334" s="100"/>
      <c r="C334" s="23"/>
      <c r="D334" s="23"/>
      <c r="E334" s="72">
        <f>SUM(E332:E333)</f>
        <v>110559</v>
      </c>
      <c r="F334" s="23"/>
      <c r="G334" s="65"/>
      <c r="H334" s="65"/>
      <c r="I334" s="65"/>
    </row>
    <row r="335" spans="1:9" ht="15">
      <c r="A335" s="23"/>
      <c r="B335" s="100"/>
      <c r="C335" s="23"/>
      <c r="D335" s="23"/>
      <c r="E335" s="72"/>
      <c r="F335" s="23"/>
      <c r="G335" s="65"/>
      <c r="H335" s="65"/>
      <c r="I335" s="65"/>
    </row>
    <row r="336" spans="1:9" ht="15">
      <c r="A336" s="73"/>
      <c r="B336" s="119" t="s">
        <v>17</v>
      </c>
      <c r="C336" s="120"/>
      <c r="D336" s="73"/>
      <c r="E336" s="72">
        <f>E331+E334</f>
        <v>396062</v>
      </c>
      <c r="F336" s="73"/>
      <c r="G336" s="65"/>
      <c r="H336" s="65"/>
      <c r="I336" s="65"/>
    </row>
    <row r="337" spans="1:9" ht="15">
      <c r="A337" s="17"/>
      <c r="B337" s="11"/>
      <c r="C337" s="11"/>
      <c r="D337" s="17"/>
      <c r="E337" s="74"/>
      <c r="F337" s="17"/>
      <c r="G337" s="65"/>
      <c r="H337" s="65"/>
      <c r="I337" s="65"/>
    </row>
    <row r="338" spans="1:9" ht="15">
      <c r="A338" s="17"/>
      <c r="B338" s="11"/>
      <c r="C338" s="11"/>
      <c r="D338" s="17"/>
      <c r="E338" s="74"/>
      <c r="F338" s="17"/>
      <c r="G338" s="65"/>
      <c r="H338" s="65"/>
      <c r="I338" s="65"/>
    </row>
    <row r="339" spans="1:6" ht="15">
      <c r="A339" s="13"/>
      <c r="B339" s="13"/>
      <c r="C339" s="13"/>
      <c r="D339" s="13"/>
      <c r="E339" s="14"/>
      <c r="F339" s="14"/>
    </row>
    <row r="340" spans="1:6" ht="15">
      <c r="A340" s="15"/>
      <c r="B340" s="15"/>
      <c r="C340" s="16"/>
      <c r="D340" s="16" t="s">
        <v>0</v>
      </c>
      <c r="E340" s="15"/>
      <c r="F340" s="15"/>
    </row>
    <row r="341" spans="1:6" ht="15">
      <c r="A341" s="115" t="s">
        <v>35</v>
      </c>
      <c r="B341" s="115"/>
      <c r="C341" s="115"/>
      <c r="D341" s="115"/>
      <c r="E341" s="115"/>
      <c r="F341" s="115"/>
    </row>
    <row r="342" spans="1:6" ht="15">
      <c r="A342" s="17"/>
      <c r="B342" s="17"/>
      <c r="C342" s="18"/>
      <c r="D342" s="18" t="s">
        <v>233</v>
      </c>
      <c r="E342" s="17"/>
      <c r="F342" s="17"/>
    </row>
    <row r="343" spans="1:6" ht="15">
      <c r="A343" s="19" t="s">
        <v>1</v>
      </c>
      <c r="B343" s="1"/>
      <c r="C343" s="19" t="s">
        <v>2</v>
      </c>
      <c r="D343" s="116" t="s">
        <v>3</v>
      </c>
      <c r="E343" s="1" t="s">
        <v>4</v>
      </c>
      <c r="F343" s="20" t="s">
        <v>5</v>
      </c>
    </row>
    <row r="344" spans="1:6" ht="15">
      <c r="A344" s="21" t="s">
        <v>6</v>
      </c>
      <c r="B344" s="2" t="s">
        <v>7</v>
      </c>
      <c r="C344" s="2" t="s">
        <v>8</v>
      </c>
      <c r="D344" s="117"/>
      <c r="E344" s="3" t="s">
        <v>9</v>
      </c>
      <c r="F344" s="4" t="s">
        <v>10</v>
      </c>
    </row>
    <row r="345" spans="1:6" ht="15">
      <c r="A345" s="22"/>
      <c r="B345" s="22"/>
      <c r="C345" s="22"/>
      <c r="D345" s="118"/>
      <c r="E345" s="23" t="s">
        <v>11</v>
      </c>
      <c r="F345" s="3"/>
    </row>
    <row r="346" spans="1:6" ht="28.5">
      <c r="A346" s="23">
        <v>1</v>
      </c>
      <c r="B346" s="6" t="s">
        <v>219</v>
      </c>
      <c r="C346" s="7" t="s">
        <v>12</v>
      </c>
      <c r="D346" s="6" t="s">
        <v>234</v>
      </c>
      <c r="E346" s="62">
        <v>250140</v>
      </c>
      <c r="F346" s="23" t="s">
        <v>18</v>
      </c>
    </row>
    <row r="347" spans="1:6" ht="28.5">
      <c r="A347" s="23">
        <v>2</v>
      </c>
      <c r="B347" s="6" t="s">
        <v>128</v>
      </c>
      <c r="C347" s="71" t="s">
        <v>12</v>
      </c>
      <c r="D347" s="69" t="s">
        <v>32</v>
      </c>
      <c r="E347" s="88">
        <v>45052</v>
      </c>
      <c r="F347" s="87" t="s">
        <v>18</v>
      </c>
    </row>
    <row r="348" spans="1:6" ht="28.5">
      <c r="A348" s="23">
        <v>3</v>
      </c>
      <c r="B348" s="6" t="s">
        <v>261</v>
      </c>
      <c r="C348" s="71" t="s">
        <v>12</v>
      </c>
      <c r="D348" s="69" t="s">
        <v>32</v>
      </c>
      <c r="E348" s="88">
        <v>101365</v>
      </c>
      <c r="F348" s="87" t="s">
        <v>18</v>
      </c>
    </row>
    <row r="349" spans="1:6" ht="15">
      <c r="A349" s="23"/>
      <c r="B349" s="24"/>
      <c r="C349" s="23"/>
      <c r="D349" s="23"/>
      <c r="E349" s="72"/>
      <c r="F349" s="23"/>
    </row>
    <row r="350" spans="1:6" ht="15">
      <c r="A350" s="23"/>
      <c r="B350" s="24"/>
      <c r="C350" s="23"/>
      <c r="D350" s="23"/>
      <c r="E350" s="72">
        <f>SUM(E346:E349)</f>
        <v>396557</v>
      </c>
      <c r="F350" s="23"/>
    </row>
    <row r="351" spans="1:6" ht="28.5">
      <c r="A351" s="23">
        <v>1</v>
      </c>
      <c r="B351" s="23" t="s">
        <v>184</v>
      </c>
      <c r="C351" s="7" t="s">
        <v>12</v>
      </c>
      <c r="D351" s="5" t="s">
        <v>235</v>
      </c>
      <c r="E351" s="62">
        <v>4770</v>
      </c>
      <c r="F351" s="23" t="s">
        <v>18</v>
      </c>
    </row>
    <row r="352" spans="1:6" ht="15">
      <c r="A352" s="23"/>
      <c r="B352" s="24"/>
      <c r="C352" s="23"/>
      <c r="D352" s="5"/>
      <c r="E352" s="72"/>
      <c r="F352" s="23"/>
    </row>
    <row r="353" spans="1:6" ht="15">
      <c r="A353" s="23"/>
      <c r="B353" s="24"/>
      <c r="C353" s="23"/>
      <c r="D353" s="5"/>
      <c r="E353" s="72">
        <f>SUM(E351:E352)</f>
        <v>4770</v>
      </c>
      <c r="F353" s="23"/>
    </row>
    <row r="354" spans="1:6" ht="42.75">
      <c r="A354" s="23">
        <v>1</v>
      </c>
      <c r="B354" s="5" t="s">
        <v>163</v>
      </c>
      <c r="C354" s="7" t="s">
        <v>12</v>
      </c>
      <c r="D354" s="5" t="s">
        <v>236</v>
      </c>
      <c r="E354" s="62">
        <v>257290</v>
      </c>
      <c r="F354" s="23" t="s">
        <v>237</v>
      </c>
    </row>
    <row r="355" spans="1:6" ht="15">
      <c r="A355" s="23"/>
      <c r="B355" s="24"/>
      <c r="C355" s="23"/>
      <c r="D355" s="5"/>
      <c r="E355" s="72">
        <f>SUM(E354)</f>
        <v>257290</v>
      </c>
      <c r="F355" s="23"/>
    </row>
    <row r="356" spans="1:6" ht="28.5">
      <c r="A356" s="23">
        <v>1</v>
      </c>
      <c r="B356" s="5" t="s">
        <v>276</v>
      </c>
      <c r="C356" s="7" t="s">
        <v>12</v>
      </c>
      <c r="D356" s="56" t="s">
        <v>277</v>
      </c>
      <c r="E356" s="62">
        <v>269621</v>
      </c>
      <c r="F356" s="23" t="s">
        <v>19</v>
      </c>
    </row>
    <row r="357" spans="1:6" ht="15">
      <c r="A357" s="23"/>
      <c r="B357" s="5"/>
      <c r="C357" s="23"/>
      <c r="D357" s="5"/>
      <c r="E357" s="72"/>
      <c r="F357" s="23"/>
    </row>
    <row r="358" spans="1:6" ht="15">
      <c r="A358" s="23"/>
      <c r="B358" s="24"/>
      <c r="C358" s="23"/>
      <c r="D358" s="5"/>
      <c r="E358" s="72">
        <f>SUM(E356:E357)</f>
        <v>269621</v>
      </c>
      <c r="F358" s="23"/>
    </row>
    <row r="359" spans="1:6" ht="15">
      <c r="A359" s="73"/>
      <c r="B359" s="119" t="s">
        <v>17</v>
      </c>
      <c r="C359" s="120"/>
      <c r="D359" s="73"/>
      <c r="E359" s="72">
        <f>E350+E353+E355+E358</f>
        <v>928238</v>
      </c>
      <c r="F359" s="73"/>
    </row>
    <row r="360" spans="1:6" ht="15">
      <c r="A360" s="17"/>
      <c r="B360" s="11"/>
      <c r="C360" s="11"/>
      <c r="D360" s="17"/>
      <c r="E360" s="74"/>
      <c r="F360" s="17"/>
    </row>
    <row r="361" spans="1:6" ht="15">
      <c r="A361" s="15"/>
      <c r="B361" s="15"/>
      <c r="C361" s="16"/>
      <c r="D361" s="16" t="s">
        <v>0</v>
      </c>
      <c r="E361" s="15"/>
      <c r="F361" s="15"/>
    </row>
    <row r="362" spans="1:6" ht="15">
      <c r="A362" s="115" t="s">
        <v>39</v>
      </c>
      <c r="B362" s="115"/>
      <c r="C362" s="115"/>
      <c r="D362" s="115"/>
      <c r="E362" s="115"/>
      <c r="F362" s="115"/>
    </row>
    <row r="363" spans="1:6" ht="15">
      <c r="A363" s="17"/>
      <c r="B363" s="17"/>
      <c r="C363" s="18"/>
      <c r="D363" s="18" t="s">
        <v>223</v>
      </c>
      <c r="E363" s="17"/>
      <c r="F363" s="17"/>
    </row>
    <row r="364" spans="1:6" ht="15">
      <c r="A364" s="19" t="s">
        <v>1</v>
      </c>
      <c r="B364" s="1"/>
      <c r="C364" s="19" t="s">
        <v>2</v>
      </c>
      <c r="D364" s="116" t="s">
        <v>3</v>
      </c>
      <c r="E364" s="1" t="s">
        <v>4</v>
      </c>
      <c r="F364" s="20" t="s">
        <v>5</v>
      </c>
    </row>
    <row r="365" spans="1:6" ht="15">
      <c r="A365" s="21" t="s">
        <v>6</v>
      </c>
      <c r="B365" s="2" t="s">
        <v>7</v>
      </c>
      <c r="C365" s="2" t="s">
        <v>8</v>
      </c>
      <c r="D365" s="117"/>
      <c r="E365" s="3" t="s">
        <v>9</v>
      </c>
      <c r="F365" s="4" t="s">
        <v>10</v>
      </c>
    </row>
    <row r="366" spans="1:6" ht="15">
      <c r="A366" s="22"/>
      <c r="B366" s="22"/>
      <c r="C366" s="22"/>
      <c r="D366" s="118"/>
      <c r="E366" s="23" t="s">
        <v>11</v>
      </c>
      <c r="F366" s="3"/>
    </row>
    <row r="367" spans="1:6" ht="28.5">
      <c r="A367" s="23">
        <v>1</v>
      </c>
      <c r="B367" s="6" t="s">
        <v>200</v>
      </c>
      <c r="C367" s="7" t="s">
        <v>12</v>
      </c>
      <c r="D367" s="5" t="s">
        <v>250</v>
      </c>
      <c r="E367" s="62">
        <v>32051</v>
      </c>
      <c r="F367" s="23" t="s">
        <v>18</v>
      </c>
    </row>
    <row r="368" spans="1:6" ht="28.5">
      <c r="A368" s="23">
        <v>2</v>
      </c>
      <c r="B368" s="6" t="s">
        <v>251</v>
      </c>
      <c r="C368" s="7" t="s">
        <v>12</v>
      </c>
      <c r="D368" s="5" t="s">
        <v>201</v>
      </c>
      <c r="E368" s="62">
        <v>19873</v>
      </c>
      <c r="F368" s="23" t="s">
        <v>18</v>
      </c>
    </row>
    <row r="369" spans="1:6" ht="15">
      <c r="A369" s="23"/>
      <c r="B369" s="6"/>
      <c r="C369" s="7"/>
      <c r="D369" s="5"/>
      <c r="E369" s="62"/>
      <c r="F369" s="23"/>
    </row>
    <row r="370" spans="1:6" ht="15">
      <c r="A370" s="23"/>
      <c r="B370" s="24"/>
      <c r="C370" s="23"/>
      <c r="D370" s="23"/>
      <c r="E370" s="72">
        <f>SUM(E367:E368)</f>
        <v>51924</v>
      </c>
      <c r="F370" s="23"/>
    </row>
    <row r="371" spans="1:6" ht="28.5">
      <c r="A371" s="23">
        <v>1</v>
      </c>
      <c r="B371" s="5" t="s">
        <v>219</v>
      </c>
      <c r="C371" s="7" t="s">
        <v>12</v>
      </c>
      <c r="D371" s="56" t="s">
        <v>275</v>
      </c>
      <c r="E371" s="62">
        <v>26000</v>
      </c>
      <c r="F371" s="23" t="s">
        <v>18</v>
      </c>
    </row>
    <row r="372" spans="1:6" ht="15">
      <c r="A372" s="23"/>
      <c r="B372" s="100"/>
      <c r="C372" s="23"/>
      <c r="D372" s="23"/>
      <c r="E372" s="72">
        <f>SUM(E371:E371)</f>
        <v>26000</v>
      </c>
      <c r="F372" s="23"/>
    </row>
    <row r="373" spans="1:6" ht="40.5">
      <c r="A373" s="23">
        <v>1</v>
      </c>
      <c r="B373" s="5" t="s">
        <v>135</v>
      </c>
      <c r="C373" s="7" t="s">
        <v>12</v>
      </c>
      <c r="D373" s="56" t="s">
        <v>286</v>
      </c>
      <c r="E373" s="62">
        <v>6568</v>
      </c>
      <c r="F373" s="23"/>
    </row>
    <row r="374" spans="1:6" ht="15">
      <c r="A374" s="23"/>
      <c r="B374" s="104"/>
      <c r="C374" s="105"/>
      <c r="D374" s="24"/>
      <c r="E374" s="72">
        <f>SUM(E373)</f>
        <v>6568</v>
      </c>
      <c r="F374" s="23"/>
    </row>
    <row r="375" spans="1:6" ht="15">
      <c r="A375" s="73"/>
      <c r="B375" s="119" t="s">
        <v>17</v>
      </c>
      <c r="C375" s="120"/>
      <c r="D375" s="73"/>
      <c r="E375" s="72">
        <f>E370+E372+E374</f>
        <v>84492</v>
      </c>
      <c r="F375" s="73"/>
    </row>
    <row r="376" spans="1:6" ht="15">
      <c r="A376" s="17"/>
      <c r="B376" s="11"/>
      <c r="C376" s="11"/>
      <c r="D376" s="17"/>
      <c r="E376" s="74"/>
      <c r="F376" s="17"/>
    </row>
    <row r="377" spans="1:6" ht="15">
      <c r="A377" s="15"/>
      <c r="B377" s="15"/>
      <c r="C377" s="16"/>
      <c r="D377" s="16" t="s">
        <v>0</v>
      </c>
      <c r="E377" s="15"/>
      <c r="F377" s="15"/>
    </row>
    <row r="378" spans="1:6" ht="15">
      <c r="A378" s="115" t="s">
        <v>39</v>
      </c>
      <c r="B378" s="115"/>
      <c r="C378" s="115"/>
      <c r="D378" s="115"/>
      <c r="E378" s="115"/>
      <c r="F378" s="115"/>
    </row>
    <row r="379" spans="1:6" ht="15">
      <c r="A379" s="17"/>
      <c r="B379" s="17"/>
      <c r="C379" s="18"/>
      <c r="D379" s="18" t="s">
        <v>297</v>
      </c>
      <c r="E379" s="17"/>
      <c r="F379" s="17"/>
    </row>
    <row r="380" spans="1:6" ht="15">
      <c r="A380" s="19" t="s">
        <v>1</v>
      </c>
      <c r="B380" s="1"/>
      <c r="C380" s="19" t="s">
        <v>2</v>
      </c>
      <c r="D380" s="116" t="s">
        <v>3</v>
      </c>
      <c r="E380" s="1" t="s">
        <v>4</v>
      </c>
      <c r="F380" s="20" t="s">
        <v>5</v>
      </c>
    </row>
    <row r="381" spans="1:6" ht="15">
      <c r="A381" s="21" t="s">
        <v>6</v>
      </c>
      <c r="B381" s="2" t="s">
        <v>7</v>
      </c>
      <c r="C381" s="2" t="s">
        <v>8</v>
      </c>
      <c r="D381" s="117"/>
      <c r="E381" s="3" t="s">
        <v>9</v>
      </c>
      <c r="F381" s="4" t="s">
        <v>10</v>
      </c>
    </row>
    <row r="382" spans="1:6" ht="15">
      <c r="A382" s="22"/>
      <c r="B382" s="22"/>
      <c r="C382" s="22"/>
      <c r="D382" s="118"/>
      <c r="E382" s="23" t="s">
        <v>11</v>
      </c>
      <c r="F382" s="3"/>
    </row>
    <row r="383" spans="1:6" ht="28.5">
      <c r="A383" s="23">
        <v>1</v>
      </c>
      <c r="B383" s="6" t="s">
        <v>124</v>
      </c>
      <c r="C383" s="7" t="s">
        <v>12</v>
      </c>
      <c r="D383" s="5" t="s">
        <v>339</v>
      </c>
      <c r="E383" s="62">
        <v>9324</v>
      </c>
      <c r="F383" s="23" t="s">
        <v>18</v>
      </c>
    </row>
    <row r="384" spans="1:6" ht="15">
      <c r="A384" s="23"/>
      <c r="B384" s="6"/>
      <c r="C384" s="7"/>
      <c r="D384" s="5"/>
      <c r="E384" s="62"/>
      <c r="F384" s="23"/>
    </row>
    <row r="385" spans="1:6" ht="15">
      <c r="A385" s="23"/>
      <c r="B385" s="24"/>
      <c r="C385" s="23"/>
      <c r="D385" s="23"/>
      <c r="E385" s="72">
        <f>SUM(E383:E383)</f>
        <v>9324</v>
      </c>
      <c r="F385" s="23"/>
    </row>
    <row r="386" spans="1:6" ht="28.5">
      <c r="A386" s="23">
        <v>1</v>
      </c>
      <c r="B386" s="6" t="s">
        <v>200</v>
      </c>
      <c r="C386" s="7" t="s">
        <v>12</v>
      </c>
      <c r="D386" s="5" t="s">
        <v>346</v>
      </c>
      <c r="E386" s="62">
        <v>28225</v>
      </c>
      <c r="F386" s="23" t="s">
        <v>18</v>
      </c>
    </row>
    <row r="387" spans="1:6" ht="15">
      <c r="A387" s="23"/>
      <c r="B387" s="6"/>
      <c r="C387" s="7"/>
      <c r="D387" s="5"/>
      <c r="E387" s="62"/>
      <c r="F387" s="23"/>
    </row>
    <row r="388" spans="1:6" ht="28.5" customHeight="1">
      <c r="A388" s="23"/>
      <c r="B388" s="100"/>
      <c r="C388" s="23"/>
      <c r="D388" s="23"/>
      <c r="E388" s="72">
        <f>SUM(E386:E386)</f>
        <v>28225</v>
      </c>
      <c r="F388" s="23"/>
    </row>
    <row r="389" spans="1:6" ht="28.5">
      <c r="A389" s="23">
        <v>1</v>
      </c>
      <c r="B389" s="5" t="s">
        <v>219</v>
      </c>
      <c r="C389" s="7" t="s">
        <v>12</v>
      </c>
      <c r="D389" s="5" t="s">
        <v>311</v>
      </c>
      <c r="E389" s="62">
        <v>181106</v>
      </c>
      <c r="F389" s="23" t="s">
        <v>18</v>
      </c>
    </row>
    <row r="390" spans="1:6" ht="28.5">
      <c r="A390" s="23">
        <v>2</v>
      </c>
      <c r="B390" s="5" t="s">
        <v>146</v>
      </c>
      <c r="C390" s="7" t="s">
        <v>12</v>
      </c>
      <c r="D390" s="5" t="s">
        <v>325</v>
      </c>
      <c r="E390" s="62">
        <v>25071</v>
      </c>
      <c r="F390" s="23" t="s">
        <v>326</v>
      </c>
    </row>
    <row r="391" spans="1:6" ht="15">
      <c r="A391" s="23"/>
      <c r="B391" s="5"/>
      <c r="C391" s="7"/>
      <c r="D391" s="5"/>
      <c r="E391" s="62"/>
      <c r="F391" s="23"/>
    </row>
    <row r="392" spans="1:6" ht="15">
      <c r="A392" s="23"/>
      <c r="B392" s="100"/>
      <c r="C392" s="105"/>
      <c r="D392" s="24"/>
      <c r="E392" s="72">
        <f>SUM(E389:E390)</f>
        <v>206177</v>
      </c>
      <c r="F392" s="23"/>
    </row>
    <row r="393" spans="1:6" ht="28.5">
      <c r="A393" s="23">
        <v>1</v>
      </c>
      <c r="B393" s="5" t="s">
        <v>215</v>
      </c>
      <c r="C393" s="7" t="s">
        <v>12</v>
      </c>
      <c r="D393" s="23" t="s">
        <v>295</v>
      </c>
      <c r="E393" s="62">
        <v>24971</v>
      </c>
      <c r="F393" s="23" t="s">
        <v>18</v>
      </c>
    </row>
    <row r="394" spans="1:6" ht="28.5">
      <c r="A394" s="23">
        <v>2</v>
      </c>
      <c r="B394" s="5" t="s">
        <v>124</v>
      </c>
      <c r="C394" s="7" t="s">
        <v>12</v>
      </c>
      <c r="D394" s="23" t="s">
        <v>324</v>
      </c>
      <c r="E394" s="62">
        <v>84795</v>
      </c>
      <c r="F394" s="23" t="s">
        <v>18</v>
      </c>
    </row>
    <row r="395" spans="1:6" ht="15">
      <c r="A395" s="23"/>
      <c r="B395" s="5"/>
      <c r="C395" s="7"/>
      <c r="D395" s="23"/>
      <c r="E395" s="62"/>
      <c r="F395" s="23"/>
    </row>
    <row r="396" spans="1:6" ht="25.5" customHeight="1">
      <c r="A396" s="23"/>
      <c r="B396" s="100"/>
      <c r="C396" s="67"/>
      <c r="D396" s="23"/>
      <c r="E396" s="72">
        <f>SUM(E393:E394)</f>
        <v>109766</v>
      </c>
      <c r="F396" s="23"/>
    </row>
    <row r="397" spans="1:6" ht="28.5">
      <c r="A397" s="23">
        <v>1</v>
      </c>
      <c r="B397" s="5" t="s">
        <v>184</v>
      </c>
      <c r="C397" s="7" t="s">
        <v>12</v>
      </c>
      <c r="D397" s="5" t="s">
        <v>235</v>
      </c>
      <c r="E397" s="62">
        <v>4770</v>
      </c>
      <c r="F397" s="23" t="s">
        <v>18</v>
      </c>
    </row>
    <row r="398" spans="1:6" ht="15">
      <c r="A398" s="23"/>
      <c r="B398" s="5"/>
      <c r="C398" s="7"/>
      <c r="D398" s="5"/>
      <c r="E398" s="62"/>
      <c r="F398" s="23"/>
    </row>
    <row r="399" spans="1:6" ht="27.75" customHeight="1">
      <c r="A399" s="23"/>
      <c r="B399" s="100"/>
      <c r="C399" s="105"/>
      <c r="D399" s="24"/>
      <c r="E399" s="72">
        <f>SUM(E397:E397)</f>
        <v>4770</v>
      </c>
      <c r="F399" s="23"/>
    </row>
    <row r="400" spans="1:6" ht="28.5">
      <c r="A400" s="23">
        <v>1</v>
      </c>
      <c r="B400" s="5" t="s">
        <v>292</v>
      </c>
      <c r="C400" s="7" t="s">
        <v>12</v>
      </c>
      <c r="D400" s="5" t="s">
        <v>376</v>
      </c>
      <c r="E400" s="62">
        <v>88498</v>
      </c>
      <c r="F400" s="23" t="s">
        <v>377</v>
      </c>
    </row>
    <row r="401" spans="1:6" ht="28.5" customHeight="1">
      <c r="A401" s="23"/>
      <c r="B401" s="100"/>
      <c r="C401" s="105"/>
      <c r="D401" s="24"/>
      <c r="E401" s="72">
        <f>SUM(E400)</f>
        <v>88498</v>
      </c>
      <c r="F401" s="23"/>
    </row>
    <row r="402" spans="1:6" ht="18.75" customHeight="1">
      <c r="A402" s="23"/>
      <c r="B402" s="106"/>
      <c r="C402" s="107"/>
      <c r="D402" s="24"/>
      <c r="E402" s="72"/>
      <c r="F402" s="23"/>
    </row>
    <row r="403" spans="1:6" ht="15">
      <c r="A403" s="73"/>
      <c r="B403" s="119" t="s">
        <v>17</v>
      </c>
      <c r="C403" s="120"/>
      <c r="D403" s="73"/>
      <c r="E403" s="72">
        <f>E385+E388+E392+E396+E399+E401</f>
        <v>446760</v>
      </c>
      <c r="F403" s="73"/>
    </row>
    <row r="404" spans="1:6" ht="15">
      <c r="A404" s="17"/>
      <c r="B404" s="11"/>
      <c r="C404" s="11"/>
      <c r="D404" s="17"/>
      <c r="E404" s="74"/>
      <c r="F404" s="17"/>
    </row>
    <row r="405" spans="1:6" ht="15">
      <c r="A405" s="15"/>
      <c r="B405" s="15"/>
      <c r="C405" s="16"/>
      <c r="D405" s="16" t="s">
        <v>0</v>
      </c>
      <c r="E405" s="15"/>
      <c r="F405" s="15"/>
    </row>
    <row r="406" spans="1:6" ht="15">
      <c r="A406" s="115" t="s">
        <v>38</v>
      </c>
      <c r="B406" s="115"/>
      <c r="C406" s="115"/>
      <c r="D406" s="115"/>
      <c r="E406" s="115"/>
      <c r="F406" s="115"/>
    </row>
    <row r="407" spans="1:6" ht="15">
      <c r="A407" s="17"/>
      <c r="B407" s="17"/>
      <c r="C407" s="18"/>
      <c r="D407" s="18" t="s">
        <v>297</v>
      </c>
      <c r="E407" s="17"/>
      <c r="F407" s="17"/>
    </row>
    <row r="408" spans="1:6" ht="15">
      <c r="A408" s="19" t="s">
        <v>1</v>
      </c>
      <c r="B408" s="116" t="s">
        <v>7</v>
      </c>
      <c r="C408" s="19" t="s">
        <v>2</v>
      </c>
      <c r="D408" s="116" t="s">
        <v>3</v>
      </c>
      <c r="E408" s="1" t="s">
        <v>4</v>
      </c>
      <c r="F408" s="20" t="s">
        <v>5</v>
      </c>
    </row>
    <row r="409" spans="1:6" ht="15">
      <c r="A409" s="21" t="s">
        <v>6</v>
      </c>
      <c r="B409" s="117"/>
      <c r="C409" s="2" t="s">
        <v>8</v>
      </c>
      <c r="D409" s="117"/>
      <c r="E409" s="3" t="s">
        <v>9</v>
      </c>
      <c r="F409" s="4" t="s">
        <v>10</v>
      </c>
    </row>
    <row r="410" spans="1:6" ht="15">
      <c r="A410" s="22"/>
      <c r="B410" s="118"/>
      <c r="C410" s="22"/>
      <c r="D410" s="118"/>
      <c r="E410" s="23" t="s">
        <v>11</v>
      </c>
      <c r="F410" s="3"/>
    </row>
    <row r="411" spans="1:6" ht="28.5">
      <c r="A411" s="23">
        <v>1</v>
      </c>
      <c r="B411" s="5" t="s">
        <v>144</v>
      </c>
      <c r="C411" s="7" t="s">
        <v>12</v>
      </c>
      <c r="D411" s="5" t="s">
        <v>327</v>
      </c>
      <c r="E411" s="62">
        <v>82260</v>
      </c>
      <c r="F411" s="12" t="s">
        <v>328</v>
      </c>
    </row>
    <row r="412" spans="1:6" ht="15">
      <c r="A412" s="23"/>
      <c r="B412" s="5"/>
      <c r="C412" s="23"/>
      <c r="D412" s="23"/>
      <c r="E412" s="62"/>
      <c r="F412" s="23"/>
    </row>
    <row r="413" spans="1:6" ht="15">
      <c r="A413" s="23"/>
      <c r="B413" s="100"/>
      <c r="C413" s="23"/>
      <c r="D413" s="23"/>
      <c r="E413" s="72">
        <f>SUM(E411:E412)</f>
        <v>82260</v>
      </c>
      <c r="F413" s="23"/>
    </row>
    <row r="414" spans="1:6" ht="28.5">
      <c r="A414" s="23">
        <v>1</v>
      </c>
      <c r="B414" s="5" t="s">
        <v>215</v>
      </c>
      <c r="C414" s="7" t="s">
        <v>12</v>
      </c>
      <c r="D414" s="5" t="s">
        <v>32</v>
      </c>
      <c r="E414" s="62">
        <v>121671</v>
      </c>
      <c r="F414" s="12" t="s">
        <v>18</v>
      </c>
    </row>
    <row r="415" spans="1:6" ht="15">
      <c r="A415" s="23"/>
      <c r="B415" s="5"/>
      <c r="C415" s="23"/>
      <c r="D415" s="23"/>
      <c r="E415" s="62"/>
      <c r="F415" s="23"/>
    </row>
    <row r="416" spans="1:6" ht="15">
      <c r="A416" s="23"/>
      <c r="B416" s="100"/>
      <c r="C416" s="23"/>
      <c r="D416" s="23"/>
      <c r="E416" s="72">
        <f>SUM(E414:E415)</f>
        <v>121671</v>
      </c>
      <c r="F416" s="23"/>
    </row>
    <row r="417" spans="1:6" ht="15">
      <c r="A417" s="23"/>
      <c r="B417" s="100"/>
      <c r="C417" s="23"/>
      <c r="D417" s="23"/>
      <c r="E417" s="72"/>
      <c r="F417" s="23"/>
    </row>
    <row r="418" spans="1:6" ht="15">
      <c r="A418" s="73"/>
      <c r="B418" s="119" t="s">
        <v>17</v>
      </c>
      <c r="C418" s="120"/>
      <c r="D418" s="73"/>
      <c r="E418" s="72">
        <f>E413+E416</f>
        <v>203931</v>
      </c>
      <c r="F418" s="73"/>
    </row>
    <row r="419" spans="1:6" ht="15">
      <c r="A419" s="17"/>
      <c r="B419" s="11"/>
      <c r="C419" s="11"/>
      <c r="D419" s="17"/>
      <c r="E419" s="74"/>
      <c r="F419" s="17"/>
    </row>
    <row r="420" spans="1:6" ht="15">
      <c r="A420" s="13"/>
      <c r="B420" s="13"/>
      <c r="C420" s="13"/>
      <c r="D420" s="13"/>
      <c r="E420" s="14"/>
      <c r="F420" s="14"/>
    </row>
    <row r="421" spans="1:6" ht="15">
      <c r="A421" s="15"/>
      <c r="B421" s="15"/>
      <c r="C421" s="16"/>
      <c r="D421" s="16" t="s">
        <v>0</v>
      </c>
      <c r="E421" s="15"/>
      <c r="F421" s="15"/>
    </row>
    <row r="422" spans="1:6" ht="15">
      <c r="A422" s="115" t="s">
        <v>35</v>
      </c>
      <c r="B422" s="115"/>
      <c r="C422" s="115"/>
      <c r="D422" s="115"/>
      <c r="E422" s="115"/>
      <c r="F422" s="115"/>
    </row>
    <row r="423" spans="1:6" ht="15">
      <c r="A423" s="17"/>
      <c r="B423" s="17"/>
      <c r="C423" s="18"/>
      <c r="D423" s="18" t="s">
        <v>329</v>
      </c>
      <c r="E423" s="17"/>
      <c r="F423" s="17"/>
    </row>
    <row r="424" spans="1:6" ht="15">
      <c r="A424" s="19" t="s">
        <v>1</v>
      </c>
      <c r="B424" s="1"/>
      <c r="C424" s="19" t="s">
        <v>2</v>
      </c>
      <c r="D424" s="116" t="s">
        <v>3</v>
      </c>
      <c r="E424" s="1" t="s">
        <v>4</v>
      </c>
      <c r="F424" s="20" t="s">
        <v>5</v>
      </c>
    </row>
    <row r="425" spans="1:6" ht="15">
      <c r="A425" s="21" t="s">
        <v>6</v>
      </c>
      <c r="B425" s="2" t="s">
        <v>7</v>
      </c>
      <c r="C425" s="2" t="s">
        <v>8</v>
      </c>
      <c r="D425" s="117"/>
      <c r="E425" s="3" t="s">
        <v>9</v>
      </c>
      <c r="F425" s="4" t="s">
        <v>10</v>
      </c>
    </row>
    <row r="426" spans="1:6" ht="15">
      <c r="A426" s="22"/>
      <c r="B426" s="22"/>
      <c r="C426" s="22"/>
      <c r="D426" s="118"/>
      <c r="E426" s="23" t="s">
        <v>11</v>
      </c>
      <c r="F426" s="3"/>
    </row>
    <row r="427" spans="1:6" ht="42.75">
      <c r="A427" s="23">
        <v>1</v>
      </c>
      <c r="B427" s="5" t="s">
        <v>135</v>
      </c>
      <c r="C427" s="7" t="s">
        <v>12</v>
      </c>
      <c r="D427" s="5" t="s">
        <v>340</v>
      </c>
      <c r="E427" s="62">
        <v>157463</v>
      </c>
      <c r="F427" s="23" t="s">
        <v>22</v>
      </c>
    </row>
    <row r="428" spans="1:6" ht="15">
      <c r="A428" s="23"/>
      <c r="B428" s="24"/>
      <c r="C428" s="23"/>
      <c r="D428" s="5"/>
      <c r="E428" s="72"/>
      <c r="F428" s="23"/>
    </row>
    <row r="429" spans="1:6" ht="15">
      <c r="A429" s="23"/>
      <c r="B429" s="24"/>
      <c r="C429" s="23"/>
      <c r="D429" s="5"/>
      <c r="E429" s="72">
        <f>SUM(E427:E428)</f>
        <v>157463</v>
      </c>
      <c r="F429" s="23"/>
    </row>
    <row r="430" spans="1:6" ht="28.5">
      <c r="A430" s="23">
        <v>1</v>
      </c>
      <c r="B430" s="5" t="s">
        <v>171</v>
      </c>
      <c r="C430" s="7" t="s">
        <v>12</v>
      </c>
      <c r="D430" s="56" t="s">
        <v>427</v>
      </c>
      <c r="E430" s="62">
        <v>70523</v>
      </c>
      <c r="F430" s="23" t="s">
        <v>330</v>
      </c>
    </row>
    <row r="431" spans="1:6" ht="28.5">
      <c r="A431" s="23">
        <v>2</v>
      </c>
      <c r="B431" s="5" t="s">
        <v>121</v>
      </c>
      <c r="C431" s="7" t="s">
        <v>12</v>
      </c>
      <c r="D431" s="56" t="s">
        <v>196</v>
      </c>
      <c r="E431" s="62">
        <v>175255</v>
      </c>
      <c r="F431" s="23" t="s">
        <v>18</v>
      </c>
    </row>
    <row r="432" spans="1:6" ht="28.5">
      <c r="A432" s="23">
        <v>3</v>
      </c>
      <c r="B432" s="5" t="s">
        <v>337</v>
      </c>
      <c r="C432" s="7" t="s">
        <v>12</v>
      </c>
      <c r="D432" s="56" t="s">
        <v>87</v>
      </c>
      <c r="E432" s="62">
        <v>88766</v>
      </c>
      <c r="F432" s="23" t="s">
        <v>18</v>
      </c>
    </row>
    <row r="433" spans="1:6" ht="28.5">
      <c r="A433" s="23">
        <v>4</v>
      </c>
      <c r="B433" s="5" t="s">
        <v>169</v>
      </c>
      <c r="C433" s="7" t="s">
        <v>12</v>
      </c>
      <c r="D433" s="5" t="s">
        <v>347</v>
      </c>
      <c r="E433" s="62">
        <v>60564</v>
      </c>
      <c r="F433" s="23" t="s">
        <v>348</v>
      </c>
    </row>
    <row r="434" spans="1:6" ht="15">
      <c r="A434" s="23"/>
      <c r="B434" s="24"/>
      <c r="C434" s="23"/>
      <c r="D434" s="5"/>
      <c r="E434" s="72">
        <f>SUM(E430:E433)</f>
        <v>395108</v>
      </c>
      <c r="F434" s="23"/>
    </row>
    <row r="435" spans="1:6" ht="28.5">
      <c r="A435" s="23">
        <v>1</v>
      </c>
      <c r="B435" s="5" t="s">
        <v>390</v>
      </c>
      <c r="C435" s="7" t="s">
        <v>12</v>
      </c>
      <c r="D435" s="5" t="s">
        <v>391</v>
      </c>
      <c r="E435" s="62">
        <v>87983</v>
      </c>
      <c r="F435" s="23" t="s">
        <v>392</v>
      </c>
    </row>
    <row r="436" spans="1:6" ht="15">
      <c r="A436" s="23"/>
      <c r="B436" s="24"/>
      <c r="C436" s="23"/>
      <c r="D436" s="5"/>
      <c r="E436" s="72">
        <f>SUM(E435)</f>
        <v>87983</v>
      </c>
      <c r="F436" s="23"/>
    </row>
    <row r="437" spans="1:6" ht="15">
      <c r="A437" s="73"/>
      <c r="B437" s="119" t="s">
        <v>17</v>
      </c>
      <c r="C437" s="120"/>
      <c r="D437" s="73"/>
      <c r="E437" s="72">
        <f>E429+E434+E436</f>
        <v>640554</v>
      </c>
      <c r="F437" s="73"/>
    </row>
    <row r="438" spans="1:6" ht="15">
      <c r="A438" s="17"/>
      <c r="B438" s="11"/>
      <c r="C438" s="11"/>
      <c r="D438" s="17"/>
      <c r="E438" s="74"/>
      <c r="F438" s="17"/>
    </row>
    <row r="439" spans="1:6" ht="15">
      <c r="A439" s="15"/>
      <c r="B439" s="15"/>
      <c r="C439" s="16"/>
      <c r="D439" s="16" t="s">
        <v>0</v>
      </c>
      <c r="E439" s="15"/>
      <c r="F439" s="15"/>
    </row>
    <row r="440" spans="1:6" ht="15">
      <c r="A440" s="115" t="s">
        <v>35</v>
      </c>
      <c r="B440" s="115"/>
      <c r="C440" s="115"/>
      <c r="D440" s="115"/>
      <c r="E440" s="115"/>
      <c r="F440" s="115"/>
    </row>
    <row r="441" spans="1:6" ht="15">
      <c r="A441" s="17"/>
      <c r="B441" s="17"/>
      <c r="C441" s="18"/>
      <c r="D441" s="18" t="s">
        <v>371</v>
      </c>
      <c r="E441" s="17"/>
      <c r="F441" s="17"/>
    </row>
    <row r="442" spans="1:6" ht="15">
      <c r="A442" s="19" t="s">
        <v>1</v>
      </c>
      <c r="B442" s="1"/>
      <c r="C442" s="19" t="s">
        <v>2</v>
      </c>
      <c r="D442" s="116" t="s">
        <v>3</v>
      </c>
      <c r="E442" s="1" t="s">
        <v>4</v>
      </c>
      <c r="F442" s="20" t="s">
        <v>5</v>
      </c>
    </row>
    <row r="443" spans="1:6" ht="15">
      <c r="A443" s="21" t="s">
        <v>6</v>
      </c>
      <c r="B443" s="2" t="s">
        <v>7</v>
      </c>
      <c r="C443" s="2" t="s">
        <v>8</v>
      </c>
      <c r="D443" s="117"/>
      <c r="E443" s="3" t="s">
        <v>9</v>
      </c>
      <c r="F443" s="4" t="s">
        <v>10</v>
      </c>
    </row>
    <row r="444" spans="1:6" ht="15">
      <c r="A444" s="22"/>
      <c r="B444" s="22"/>
      <c r="C444" s="22"/>
      <c r="D444" s="118"/>
      <c r="E444" s="23" t="s">
        <v>11</v>
      </c>
      <c r="F444" s="3"/>
    </row>
    <row r="445" spans="1:6" ht="28.5">
      <c r="A445" s="23">
        <v>1</v>
      </c>
      <c r="B445" s="5" t="s">
        <v>145</v>
      </c>
      <c r="C445" s="7" t="s">
        <v>12</v>
      </c>
      <c r="D445" s="5" t="s">
        <v>425</v>
      </c>
      <c r="E445" s="62">
        <v>264659</v>
      </c>
      <c r="F445" s="23" t="s">
        <v>20</v>
      </c>
    </row>
    <row r="446" spans="1:6" ht="15">
      <c r="A446" s="23"/>
      <c r="B446" s="24"/>
      <c r="C446" s="23"/>
      <c r="D446" s="5"/>
      <c r="E446" s="72"/>
      <c r="F446" s="23"/>
    </row>
    <row r="447" spans="1:6" ht="15">
      <c r="A447" s="23"/>
      <c r="B447" s="24"/>
      <c r="C447" s="23"/>
      <c r="D447" s="5"/>
      <c r="E447" s="72">
        <f>SUM(E445:E446)</f>
        <v>264659</v>
      </c>
      <c r="F447" s="23"/>
    </row>
    <row r="448" spans="1:7" ht="28.5">
      <c r="A448" s="23">
        <v>1</v>
      </c>
      <c r="B448" s="5" t="s">
        <v>407</v>
      </c>
      <c r="C448" s="7" t="s">
        <v>12</v>
      </c>
      <c r="D448" s="5" t="s">
        <v>406</v>
      </c>
      <c r="E448" s="62">
        <v>306440.14</v>
      </c>
      <c r="F448" s="23" t="s">
        <v>18</v>
      </c>
      <c r="G448" s="109"/>
    </row>
    <row r="449" spans="1:7" ht="28.5">
      <c r="A449" s="23">
        <v>2</v>
      </c>
      <c r="B449" s="5" t="s">
        <v>408</v>
      </c>
      <c r="C449" s="7" t="s">
        <v>12</v>
      </c>
      <c r="D449" s="5" t="s">
        <v>406</v>
      </c>
      <c r="E449" s="62">
        <v>203943.33</v>
      </c>
      <c r="F449" s="23" t="s">
        <v>18</v>
      </c>
      <c r="G449" s="109"/>
    </row>
    <row r="450" spans="1:7" ht="40.5">
      <c r="A450" s="23">
        <v>3</v>
      </c>
      <c r="B450" s="5" t="s">
        <v>172</v>
      </c>
      <c r="C450" s="7" t="s">
        <v>12</v>
      </c>
      <c r="D450" s="56" t="s">
        <v>372</v>
      </c>
      <c r="E450" s="62">
        <v>133449</v>
      </c>
      <c r="F450" s="23" t="s">
        <v>373</v>
      </c>
      <c r="G450" s="109"/>
    </row>
    <row r="451" spans="1:7" ht="15">
      <c r="A451" s="23"/>
      <c r="B451" s="5"/>
      <c r="C451" s="7"/>
      <c r="D451" s="5"/>
      <c r="E451" s="62"/>
      <c r="F451" s="23"/>
      <c r="G451" s="109"/>
    </row>
    <row r="452" spans="1:6" ht="15">
      <c r="A452" s="23"/>
      <c r="B452" s="24"/>
      <c r="C452" s="23"/>
      <c r="D452" s="5"/>
      <c r="E452" s="72">
        <f>SUM(E448:E451)</f>
        <v>643832.47</v>
      </c>
      <c r="F452" s="23"/>
    </row>
    <row r="453" spans="1:6" ht="28.5">
      <c r="A453" s="23">
        <v>1</v>
      </c>
      <c r="B453" s="5" t="s">
        <v>163</v>
      </c>
      <c r="C453" s="7" t="s">
        <v>12</v>
      </c>
      <c r="D453" s="5" t="s">
        <v>87</v>
      </c>
      <c r="E453" s="62">
        <v>128611</v>
      </c>
      <c r="F453" s="23" t="s">
        <v>18</v>
      </c>
    </row>
    <row r="454" spans="1:6" ht="28.5">
      <c r="A454" s="23">
        <v>2</v>
      </c>
      <c r="B454" s="5" t="s">
        <v>163</v>
      </c>
      <c r="C454" s="7" t="s">
        <v>12</v>
      </c>
      <c r="D454" s="5" t="s">
        <v>196</v>
      </c>
      <c r="E454" s="62">
        <v>129059</v>
      </c>
      <c r="F454" s="23" t="s">
        <v>18</v>
      </c>
    </row>
    <row r="455" spans="1:6" ht="28.5">
      <c r="A455" s="23">
        <v>3</v>
      </c>
      <c r="B455" s="5" t="s">
        <v>385</v>
      </c>
      <c r="C455" s="7" t="s">
        <v>12</v>
      </c>
      <c r="D455" s="5" t="s">
        <v>196</v>
      </c>
      <c r="E455" s="62">
        <v>182825</v>
      </c>
      <c r="F455" s="23" t="s">
        <v>18</v>
      </c>
    </row>
    <row r="456" spans="1:6" ht="28.5">
      <c r="A456" s="23">
        <v>4</v>
      </c>
      <c r="B456" s="5" t="s">
        <v>393</v>
      </c>
      <c r="C456" s="7" t="s">
        <v>12</v>
      </c>
      <c r="D456" s="5" t="s">
        <v>347</v>
      </c>
      <c r="E456" s="62">
        <v>84197</v>
      </c>
      <c r="F456" s="23" t="s">
        <v>394</v>
      </c>
    </row>
    <row r="457" spans="1:6" ht="28.5">
      <c r="A457" s="23">
        <v>5</v>
      </c>
      <c r="B457" s="5" t="s">
        <v>413</v>
      </c>
      <c r="C457" s="7" t="s">
        <v>12</v>
      </c>
      <c r="D457" s="5" t="s">
        <v>347</v>
      </c>
      <c r="E457" s="62">
        <v>69490</v>
      </c>
      <c r="F457" s="23" t="s">
        <v>18</v>
      </c>
    </row>
    <row r="458" spans="1:6" ht="28.5">
      <c r="A458" s="23">
        <v>6</v>
      </c>
      <c r="B458" s="5" t="s">
        <v>426</v>
      </c>
      <c r="C458" s="7" t="s">
        <v>12</v>
      </c>
      <c r="D458" s="5" t="s">
        <v>347</v>
      </c>
      <c r="E458" s="62">
        <v>67859</v>
      </c>
      <c r="F458" s="23" t="s">
        <v>18</v>
      </c>
    </row>
    <row r="459" spans="1:6" ht="15">
      <c r="A459" s="23"/>
      <c r="B459" s="24"/>
      <c r="C459" s="23"/>
      <c r="D459" s="5"/>
      <c r="E459" s="72">
        <f>SUM(E453:E458)</f>
        <v>662041</v>
      </c>
      <c r="F459" s="23"/>
    </row>
    <row r="460" spans="1:7" ht="42.75">
      <c r="A460" s="23">
        <v>1</v>
      </c>
      <c r="B460" s="5" t="s">
        <v>404</v>
      </c>
      <c r="C460" s="7" t="s">
        <v>12</v>
      </c>
      <c r="D460" s="5" t="s">
        <v>405</v>
      </c>
      <c r="E460" s="62">
        <v>288453.05</v>
      </c>
      <c r="F460" s="23" t="s">
        <v>18</v>
      </c>
      <c r="G460" s="109"/>
    </row>
    <row r="461" spans="1:6" ht="15">
      <c r="A461" s="23"/>
      <c r="B461" s="24"/>
      <c r="C461" s="23"/>
      <c r="D461" s="5"/>
      <c r="E461" s="72"/>
      <c r="F461" s="23"/>
    </row>
    <row r="462" spans="1:6" ht="15">
      <c r="A462" s="23"/>
      <c r="B462" s="100"/>
      <c r="C462" s="23"/>
      <c r="D462" s="5"/>
      <c r="E462" s="72">
        <f>SUM(E460:E461)</f>
        <v>288453.05</v>
      </c>
      <c r="F462" s="23"/>
    </row>
    <row r="463" spans="1:6" ht="28.5">
      <c r="A463" s="23">
        <v>1</v>
      </c>
      <c r="B463" s="5" t="s">
        <v>414</v>
      </c>
      <c r="C463" s="7" t="s">
        <v>12</v>
      </c>
      <c r="D463" s="5" t="s">
        <v>90</v>
      </c>
      <c r="E463" s="62">
        <v>139454</v>
      </c>
      <c r="F463" s="23" t="s">
        <v>18</v>
      </c>
    </row>
    <row r="464" spans="1:6" ht="15">
      <c r="A464" s="23"/>
      <c r="B464" s="100"/>
      <c r="C464" s="23"/>
      <c r="D464" s="5"/>
      <c r="E464" s="72">
        <f>SUM(E463)</f>
        <v>139454</v>
      </c>
      <c r="F464" s="23"/>
    </row>
    <row r="465" spans="1:6" ht="15">
      <c r="A465" s="73"/>
      <c r="B465" s="119" t="s">
        <v>17</v>
      </c>
      <c r="C465" s="120"/>
      <c r="D465" s="73"/>
      <c r="E465" s="72">
        <f>E447+E452+E459+E462+E464</f>
        <v>1998439.52</v>
      </c>
      <c r="F465" s="73"/>
    </row>
    <row r="466" spans="1:6" ht="15">
      <c r="A466" s="17"/>
      <c r="B466" s="11"/>
      <c r="C466" s="11"/>
      <c r="D466" s="17"/>
      <c r="E466" s="74"/>
      <c r="F466" s="17"/>
    </row>
    <row r="467" spans="1:6" ht="15">
      <c r="A467" s="15"/>
      <c r="B467" s="15"/>
      <c r="C467" s="16"/>
      <c r="D467" s="16" t="s">
        <v>0</v>
      </c>
      <c r="E467" s="15"/>
      <c r="F467" s="15"/>
    </row>
    <row r="468" spans="1:6" ht="15">
      <c r="A468" s="115" t="s">
        <v>38</v>
      </c>
      <c r="B468" s="115"/>
      <c r="C468" s="115"/>
      <c r="D468" s="115"/>
      <c r="E468" s="115"/>
      <c r="F468" s="115"/>
    </row>
    <row r="469" spans="1:6" ht="15">
      <c r="A469" s="17"/>
      <c r="B469" s="17"/>
      <c r="C469" s="18"/>
      <c r="D469" s="18" t="s">
        <v>383</v>
      </c>
      <c r="E469" s="17"/>
      <c r="F469" s="17"/>
    </row>
    <row r="470" spans="1:6" ht="15">
      <c r="A470" s="19" t="s">
        <v>1</v>
      </c>
      <c r="B470" s="116" t="s">
        <v>7</v>
      </c>
      <c r="C470" s="19" t="s">
        <v>2</v>
      </c>
      <c r="D470" s="116" t="s">
        <v>3</v>
      </c>
      <c r="E470" s="1" t="s">
        <v>4</v>
      </c>
      <c r="F470" s="20" t="s">
        <v>5</v>
      </c>
    </row>
    <row r="471" spans="1:6" ht="15">
      <c r="A471" s="21" t="s">
        <v>6</v>
      </c>
      <c r="B471" s="117"/>
      <c r="C471" s="2" t="s">
        <v>8</v>
      </c>
      <c r="D471" s="117"/>
      <c r="E471" s="3" t="s">
        <v>9</v>
      </c>
      <c r="F471" s="4" t="s">
        <v>10</v>
      </c>
    </row>
    <row r="472" spans="1:6" ht="15">
      <c r="A472" s="22"/>
      <c r="B472" s="118"/>
      <c r="C472" s="22"/>
      <c r="D472" s="118"/>
      <c r="E472" s="23" t="s">
        <v>11</v>
      </c>
      <c r="F472" s="3"/>
    </row>
    <row r="473" spans="1:6" ht="40.5">
      <c r="A473" s="23">
        <v>1</v>
      </c>
      <c r="B473" s="5" t="s">
        <v>129</v>
      </c>
      <c r="C473" s="7" t="s">
        <v>12</v>
      </c>
      <c r="D473" s="56" t="s">
        <v>374</v>
      </c>
      <c r="E473" s="62">
        <v>79343</v>
      </c>
      <c r="F473" s="23" t="s">
        <v>375</v>
      </c>
    </row>
    <row r="474" spans="1:6" ht="28.5">
      <c r="A474" s="23">
        <v>2</v>
      </c>
      <c r="B474" s="5" t="s">
        <v>129</v>
      </c>
      <c r="C474" s="7" t="s">
        <v>12</v>
      </c>
      <c r="D474" s="56" t="s">
        <v>428</v>
      </c>
      <c r="E474" s="62">
        <v>31460</v>
      </c>
      <c r="F474" s="23" t="s">
        <v>400</v>
      </c>
    </row>
    <row r="475" spans="1:6" ht="15">
      <c r="A475" s="23"/>
      <c r="B475" s="5"/>
      <c r="C475" s="23"/>
      <c r="D475" s="23"/>
      <c r="E475" s="62"/>
      <c r="F475" s="23"/>
    </row>
    <row r="476" spans="1:6" ht="15">
      <c r="A476" s="23"/>
      <c r="B476" s="100"/>
      <c r="C476" s="23"/>
      <c r="D476" s="23"/>
      <c r="E476" s="72">
        <f>SUM(E473:E475)</f>
        <v>110803</v>
      </c>
      <c r="F476" s="23"/>
    </row>
    <row r="477" spans="1:6" ht="28.5">
      <c r="A477" s="23">
        <v>1</v>
      </c>
      <c r="B477" s="5" t="s">
        <v>219</v>
      </c>
      <c r="C477" s="7" t="s">
        <v>12</v>
      </c>
      <c r="D477" s="56" t="s">
        <v>386</v>
      </c>
      <c r="E477" s="62">
        <v>197392</v>
      </c>
      <c r="F477" s="23" t="s">
        <v>18</v>
      </c>
    </row>
    <row r="478" spans="1:6" ht="40.5">
      <c r="A478" s="23">
        <v>2</v>
      </c>
      <c r="B478" s="5" t="s">
        <v>120</v>
      </c>
      <c r="C478" s="7" t="s">
        <v>12</v>
      </c>
      <c r="D478" s="56" t="s">
        <v>397</v>
      </c>
      <c r="E478" s="62">
        <v>55004</v>
      </c>
      <c r="F478" s="23" t="s">
        <v>18</v>
      </c>
    </row>
    <row r="479" spans="1:6" ht="40.5">
      <c r="A479" s="23">
        <v>3</v>
      </c>
      <c r="B479" s="5" t="s">
        <v>120</v>
      </c>
      <c r="C479" s="7" t="s">
        <v>12</v>
      </c>
      <c r="D479" s="56" t="s">
        <v>409</v>
      </c>
      <c r="E479" s="62">
        <v>56281</v>
      </c>
      <c r="F479" s="23" t="s">
        <v>18</v>
      </c>
    </row>
    <row r="480" spans="1:6" ht="28.5">
      <c r="A480" s="23">
        <v>4</v>
      </c>
      <c r="B480" s="5" t="s">
        <v>120</v>
      </c>
      <c r="C480" s="7" t="s">
        <v>12</v>
      </c>
      <c r="D480" s="56" t="s">
        <v>412</v>
      </c>
      <c r="E480" s="62">
        <v>322355</v>
      </c>
      <c r="F480" s="23" t="s">
        <v>18</v>
      </c>
    </row>
    <row r="481" spans="1:6" ht="15">
      <c r="A481" s="23"/>
      <c r="B481" s="5"/>
      <c r="C481" s="7"/>
      <c r="D481" s="56"/>
      <c r="E481" s="62"/>
      <c r="F481" s="23"/>
    </row>
    <row r="482" spans="1:6" ht="15" customHeight="1">
      <c r="A482" s="23"/>
      <c r="B482" s="100"/>
      <c r="C482" s="23"/>
      <c r="D482" s="23"/>
      <c r="E482" s="72">
        <f>SUM(E477:E481)</f>
        <v>631032</v>
      </c>
      <c r="F482" s="23"/>
    </row>
    <row r="483" spans="1:6" ht="24.75" customHeight="1">
      <c r="A483" s="73"/>
      <c r="B483" s="119" t="s">
        <v>17</v>
      </c>
      <c r="C483" s="120"/>
      <c r="D483" s="73"/>
      <c r="E483" s="72">
        <f>E476+E482</f>
        <v>741835</v>
      </c>
      <c r="F483" s="73"/>
    </row>
    <row r="484" spans="1:6" ht="15" customHeight="1">
      <c r="A484" s="17"/>
      <c r="B484" s="11"/>
      <c r="C484" s="11"/>
      <c r="D484" s="17"/>
      <c r="E484" s="74"/>
      <c r="F484" s="17"/>
    </row>
    <row r="485" spans="1:6" ht="15">
      <c r="A485" s="15"/>
      <c r="B485" s="15"/>
      <c r="C485" s="16"/>
      <c r="D485" s="16" t="s">
        <v>0</v>
      </c>
      <c r="E485" s="15"/>
      <c r="F485" s="15"/>
    </row>
    <row r="486" spans="1:6" ht="15">
      <c r="A486" s="115" t="s">
        <v>39</v>
      </c>
      <c r="B486" s="115"/>
      <c r="C486" s="115"/>
      <c r="D486" s="115"/>
      <c r="E486" s="115"/>
      <c r="F486" s="115"/>
    </row>
    <row r="487" spans="1:6" ht="15">
      <c r="A487" s="17"/>
      <c r="B487" s="17"/>
      <c r="C487" s="18"/>
      <c r="D487" s="18" t="s">
        <v>383</v>
      </c>
      <c r="E487" s="17"/>
      <c r="F487" s="17"/>
    </row>
    <row r="488" spans="1:6" ht="15">
      <c r="A488" s="19" t="s">
        <v>1</v>
      </c>
      <c r="B488" s="1"/>
      <c r="C488" s="19" t="s">
        <v>2</v>
      </c>
      <c r="D488" s="116" t="s">
        <v>3</v>
      </c>
      <c r="E488" s="1" t="s">
        <v>4</v>
      </c>
      <c r="F488" s="20" t="s">
        <v>5</v>
      </c>
    </row>
    <row r="489" spans="1:6" ht="15">
      <c r="A489" s="21" t="s">
        <v>6</v>
      </c>
      <c r="B489" s="2" t="s">
        <v>7</v>
      </c>
      <c r="C489" s="2" t="s">
        <v>8</v>
      </c>
      <c r="D489" s="117"/>
      <c r="E489" s="3" t="s">
        <v>9</v>
      </c>
      <c r="F489" s="4" t="s">
        <v>10</v>
      </c>
    </row>
    <row r="490" spans="1:6" ht="15">
      <c r="A490" s="22"/>
      <c r="B490" s="22"/>
      <c r="C490" s="22"/>
      <c r="D490" s="118"/>
      <c r="E490" s="23" t="s">
        <v>11</v>
      </c>
      <c r="F490" s="3"/>
    </row>
    <row r="491" spans="1:6" ht="28.5">
      <c r="A491" s="23">
        <v>1</v>
      </c>
      <c r="B491" s="5" t="s">
        <v>184</v>
      </c>
      <c r="C491" s="7" t="s">
        <v>12</v>
      </c>
      <c r="D491" s="5" t="s">
        <v>235</v>
      </c>
      <c r="E491" s="62">
        <v>4770</v>
      </c>
      <c r="F491" s="23" t="s">
        <v>18</v>
      </c>
    </row>
    <row r="492" spans="1:6" ht="57">
      <c r="A492" s="23">
        <v>2</v>
      </c>
      <c r="B492" s="23" t="s">
        <v>184</v>
      </c>
      <c r="C492" s="7" t="s">
        <v>12</v>
      </c>
      <c r="D492" s="5" t="s">
        <v>384</v>
      </c>
      <c r="E492" s="62">
        <v>67764.45</v>
      </c>
      <c r="F492" s="23" t="s">
        <v>18</v>
      </c>
    </row>
    <row r="493" spans="1:6" ht="15">
      <c r="A493" s="23"/>
      <c r="B493" s="100"/>
      <c r="C493" s="105"/>
      <c r="D493" s="24"/>
      <c r="E493" s="72">
        <f>SUM(E491:E492)</f>
        <v>72534.45</v>
      </c>
      <c r="F493" s="23"/>
    </row>
    <row r="494" spans="1:6" ht="15">
      <c r="A494" s="73"/>
      <c r="B494" s="119" t="s">
        <v>17</v>
      </c>
      <c r="C494" s="120"/>
      <c r="D494" s="73"/>
      <c r="E494" s="72">
        <v>72534.45</v>
      </c>
      <c r="F494" s="73"/>
    </row>
    <row r="495" spans="1:6" ht="15">
      <c r="A495" s="17"/>
      <c r="B495" s="11"/>
      <c r="C495" s="11"/>
      <c r="D495" s="17"/>
      <c r="E495" s="74"/>
      <c r="F495" s="17"/>
    </row>
    <row r="496" spans="1:6" ht="15">
      <c r="A496" s="15"/>
      <c r="B496" s="15"/>
      <c r="C496" s="16"/>
      <c r="D496" s="16" t="s">
        <v>0</v>
      </c>
      <c r="E496" s="15"/>
      <c r="F496" s="15"/>
    </row>
    <row r="497" spans="1:6" ht="15">
      <c r="A497" s="115" t="s">
        <v>39</v>
      </c>
      <c r="B497" s="115"/>
      <c r="C497" s="115"/>
      <c r="D497" s="115"/>
      <c r="E497" s="115"/>
      <c r="F497" s="115"/>
    </row>
    <row r="498" spans="1:6" ht="15">
      <c r="A498" s="17"/>
      <c r="B498" s="17"/>
      <c r="C498" s="18"/>
      <c r="D498" s="18" t="s">
        <v>431</v>
      </c>
      <c r="E498" s="17"/>
      <c r="F498" s="17"/>
    </row>
    <row r="499" spans="1:6" ht="15">
      <c r="A499" s="19" t="s">
        <v>1</v>
      </c>
      <c r="B499" s="1"/>
      <c r="C499" s="19" t="s">
        <v>2</v>
      </c>
      <c r="D499" s="116" t="s">
        <v>3</v>
      </c>
      <c r="E499" s="1" t="s">
        <v>4</v>
      </c>
      <c r="F499" s="20" t="s">
        <v>5</v>
      </c>
    </row>
    <row r="500" spans="1:6" ht="15">
      <c r="A500" s="21" t="s">
        <v>6</v>
      </c>
      <c r="B500" s="2" t="s">
        <v>7</v>
      </c>
      <c r="C500" s="2" t="s">
        <v>8</v>
      </c>
      <c r="D500" s="117"/>
      <c r="E500" s="3" t="s">
        <v>9</v>
      </c>
      <c r="F500" s="4" t="s">
        <v>10</v>
      </c>
    </row>
    <row r="501" spans="1:6" ht="15">
      <c r="A501" s="22"/>
      <c r="B501" s="22"/>
      <c r="C501" s="22"/>
      <c r="D501" s="118"/>
      <c r="E501" s="23" t="s">
        <v>11</v>
      </c>
      <c r="F501" s="3"/>
    </row>
    <row r="502" spans="1:6" ht="28.5">
      <c r="A502" s="23">
        <v>1</v>
      </c>
      <c r="B502" s="5" t="s">
        <v>430</v>
      </c>
      <c r="C502" s="7" t="s">
        <v>12</v>
      </c>
      <c r="D502" s="5" t="s">
        <v>275</v>
      </c>
      <c r="E502" s="62">
        <v>16000</v>
      </c>
      <c r="F502" s="23" t="s">
        <v>18</v>
      </c>
    </row>
    <row r="503" spans="1:6" ht="15">
      <c r="A503" s="23"/>
      <c r="B503" s="100"/>
      <c r="C503" s="105"/>
      <c r="D503" s="24"/>
      <c r="E503" s="72"/>
      <c r="F503" s="23"/>
    </row>
    <row r="504" spans="1:6" ht="15">
      <c r="A504" s="23"/>
      <c r="B504" s="100"/>
      <c r="C504" s="105"/>
      <c r="D504" s="24"/>
      <c r="E504" s="72">
        <f>SUM(E502:E503)</f>
        <v>16000</v>
      </c>
      <c r="F504" s="23"/>
    </row>
    <row r="505" spans="1:6" ht="28.5">
      <c r="A505" s="23">
        <v>1</v>
      </c>
      <c r="B505" s="5" t="s">
        <v>214</v>
      </c>
      <c r="C505" s="7" t="s">
        <v>12</v>
      </c>
      <c r="D505" s="23" t="s">
        <v>71</v>
      </c>
      <c r="E505" s="62">
        <v>32000</v>
      </c>
      <c r="F505" s="23" t="s">
        <v>18</v>
      </c>
    </row>
    <row r="506" spans="1:6" ht="15">
      <c r="A506" s="23"/>
      <c r="B506" s="100"/>
      <c r="C506" s="105"/>
      <c r="D506" s="24"/>
      <c r="E506" s="72"/>
      <c r="F506" s="23"/>
    </row>
    <row r="507" spans="1:6" ht="15">
      <c r="A507" s="23"/>
      <c r="B507" s="100"/>
      <c r="C507" s="105"/>
      <c r="D507" s="24"/>
      <c r="E507" s="72">
        <f>SUM(E505:E506)</f>
        <v>32000</v>
      </c>
      <c r="F507" s="23"/>
    </row>
    <row r="508" spans="1:6" ht="28.5">
      <c r="A508" s="23">
        <v>1</v>
      </c>
      <c r="B508" s="5" t="s">
        <v>169</v>
      </c>
      <c r="C508" s="7" t="s">
        <v>12</v>
      </c>
      <c r="D508" s="5" t="s">
        <v>87</v>
      </c>
      <c r="E508" s="62">
        <v>80182</v>
      </c>
      <c r="F508" s="23" t="s">
        <v>18</v>
      </c>
    </row>
    <row r="509" spans="1:6" ht="28.5">
      <c r="A509" s="23">
        <v>2</v>
      </c>
      <c r="B509" s="5" t="s">
        <v>169</v>
      </c>
      <c r="C509" s="7" t="s">
        <v>12</v>
      </c>
      <c r="D509" s="5" t="s">
        <v>196</v>
      </c>
      <c r="E509" s="62">
        <v>80182</v>
      </c>
      <c r="F509" s="23" t="s">
        <v>18</v>
      </c>
    </row>
    <row r="510" spans="1:6" ht="15">
      <c r="A510" s="23"/>
      <c r="B510" s="100"/>
      <c r="C510" s="105"/>
      <c r="D510" s="5"/>
      <c r="E510" s="72">
        <f>SUM(E508:E509)</f>
        <v>160364</v>
      </c>
      <c r="F510" s="23"/>
    </row>
    <row r="511" spans="1:6" ht="28.5">
      <c r="A511" s="23">
        <v>1</v>
      </c>
      <c r="B511" s="5" t="s">
        <v>438</v>
      </c>
      <c r="C511" s="7" t="s">
        <v>12</v>
      </c>
      <c r="D511" s="5" t="s">
        <v>32</v>
      </c>
      <c r="E511" s="62">
        <v>101628</v>
      </c>
      <c r="F511" s="23" t="s">
        <v>18</v>
      </c>
    </row>
    <row r="512" spans="1:6" ht="28.5">
      <c r="A512" s="23">
        <v>2</v>
      </c>
      <c r="B512" s="5" t="s">
        <v>225</v>
      </c>
      <c r="C512" s="7" t="s">
        <v>12</v>
      </c>
      <c r="D512" s="5" t="s">
        <v>439</v>
      </c>
      <c r="E512" s="62">
        <v>10900</v>
      </c>
      <c r="F512" s="23" t="s">
        <v>18</v>
      </c>
    </row>
    <row r="513" spans="1:6" ht="28.5">
      <c r="A513" s="23">
        <v>3</v>
      </c>
      <c r="B513" s="5" t="s">
        <v>440</v>
      </c>
      <c r="C513" s="7" t="s">
        <v>12</v>
      </c>
      <c r="D513" s="5" t="s">
        <v>347</v>
      </c>
      <c r="E513" s="62">
        <v>71025</v>
      </c>
      <c r="F513" s="23" t="s">
        <v>18</v>
      </c>
    </row>
    <row r="514" spans="1:6" ht="15">
      <c r="A514" s="23"/>
      <c r="B514" s="5"/>
      <c r="C514" s="7"/>
      <c r="D514" s="5"/>
      <c r="E514" s="62"/>
      <c r="F514" s="23"/>
    </row>
    <row r="515" spans="1:6" ht="15">
      <c r="A515" s="23"/>
      <c r="B515" s="100"/>
      <c r="C515" s="103"/>
      <c r="D515" s="100"/>
      <c r="E515" s="72">
        <f>SUM(E511:E514)</f>
        <v>183553</v>
      </c>
      <c r="F515" s="23"/>
    </row>
    <row r="516" spans="1:6" ht="28.5">
      <c r="A516" s="23">
        <v>1</v>
      </c>
      <c r="B516" s="5" t="s">
        <v>352</v>
      </c>
      <c r="C516" s="7" t="s">
        <v>12</v>
      </c>
      <c r="D516" s="5" t="s">
        <v>449</v>
      </c>
      <c r="E516" s="62">
        <v>28264</v>
      </c>
      <c r="F516" s="23" t="s">
        <v>450</v>
      </c>
    </row>
    <row r="517" spans="1:6" ht="15">
      <c r="A517" s="23"/>
      <c r="B517" s="100"/>
      <c r="C517" s="103"/>
      <c r="D517" s="100"/>
      <c r="E517" s="72"/>
      <c r="F517" s="23"/>
    </row>
    <row r="518" spans="1:6" ht="15">
      <c r="A518" s="23"/>
      <c r="B518" s="100"/>
      <c r="C518" s="105"/>
      <c r="D518" s="5"/>
      <c r="E518" s="72">
        <f>SUM(E516:E517)</f>
        <v>28264</v>
      </c>
      <c r="F518" s="23"/>
    </row>
    <row r="519" spans="1:6" ht="28.5">
      <c r="A519" s="23">
        <v>1</v>
      </c>
      <c r="B519" s="5" t="s">
        <v>292</v>
      </c>
      <c r="C519" s="7" t="s">
        <v>12</v>
      </c>
      <c r="D519" s="5" t="s">
        <v>451</v>
      </c>
      <c r="E519" s="62">
        <v>51758</v>
      </c>
      <c r="F519" s="23"/>
    </row>
    <row r="520" spans="1:6" ht="15">
      <c r="A520" s="23"/>
      <c r="B520" s="100"/>
      <c r="C520" s="105"/>
      <c r="D520" s="5"/>
      <c r="E520" s="72"/>
      <c r="F520" s="23"/>
    </row>
    <row r="521" spans="1:6" ht="15">
      <c r="A521" s="23"/>
      <c r="B521" s="100"/>
      <c r="C521" s="105"/>
      <c r="D521" s="5"/>
      <c r="E521" s="72">
        <f>SUM(E519:E520)</f>
        <v>51758</v>
      </c>
      <c r="F521" s="23"/>
    </row>
    <row r="522" spans="1:6" ht="15">
      <c r="A522" s="73"/>
      <c r="B522" s="119" t="s">
        <v>17</v>
      </c>
      <c r="C522" s="120"/>
      <c r="D522" s="73"/>
      <c r="E522" s="72">
        <f>E504+E507+E510+E515+E518+E521</f>
        <v>471939</v>
      </c>
      <c r="F522" s="73"/>
    </row>
    <row r="523" spans="1:6" ht="15">
      <c r="A523" s="17"/>
      <c r="B523" s="11"/>
      <c r="C523" s="11"/>
      <c r="D523" s="17"/>
      <c r="E523" s="74"/>
      <c r="F523" s="17"/>
    </row>
    <row r="524" spans="1:6" ht="15">
      <c r="A524" s="15"/>
      <c r="B524" s="15"/>
      <c r="C524" s="16"/>
      <c r="D524" s="16" t="s">
        <v>0</v>
      </c>
      <c r="E524" s="15"/>
      <c r="F524" s="15"/>
    </row>
    <row r="525" spans="1:6" ht="15">
      <c r="A525" s="115" t="s">
        <v>38</v>
      </c>
      <c r="B525" s="115"/>
      <c r="C525" s="115"/>
      <c r="D525" s="115"/>
      <c r="E525" s="115"/>
      <c r="F525" s="115"/>
    </row>
    <row r="526" spans="1:6" ht="15">
      <c r="A526" s="17"/>
      <c r="B526" s="17"/>
      <c r="C526" s="18"/>
      <c r="D526" s="18" t="s">
        <v>431</v>
      </c>
      <c r="E526" s="17"/>
      <c r="F526" s="17"/>
    </row>
    <row r="527" spans="1:6" ht="15">
      <c r="A527" s="19" t="s">
        <v>1</v>
      </c>
      <c r="B527" s="116" t="s">
        <v>7</v>
      </c>
      <c r="C527" s="19" t="s">
        <v>2</v>
      </c>
      <c r="D527" s="116" t="s">
        <v>3</v>
      </c>
      <c r="E527" s="1" t="s">
        <v>4</v>
      </c>
      <c r="F527" s="20" t="s">
        <v>5</v>
      </c>
    </row>
    <row r="528" spans="1:6" ht="15">
      <c r="A528" s="21" t="s">
        <v>6</v>
      </c>
      <c r="B528" s="117"/>
      <c r="C528" s="2" t="s">
        <v>8</v>
      </c>
      <c r="D528" s="117"/>
      <c r="E528" s="3" t="s">
        <v>9</v>
      </c>
      <c r="F528" s="4" t="s">
        <v>10</v>
      </c>
    </row>
    <row r="529" spans="1:6" ht="15">
      <c r="A529" s="22"/>
      <c r="B529" s="118"/>
      <c r="C529" s="22"/>
      <c r="D529" s="118"/>
      <c r="E529" s="23" t="s">
        <v>11</v>
      </c>
      <c r="F529" s="3"/>
    </row>
    <row r="530" spans="1:6" ht="28.5">
      <c r="A530" s="23">
        <v>2</v>
      </c>
      <c r="B530" s="5" t="s">
        <v>120</v>
      </c>
      <c r="C530" s="7" t="s">
        <v>12</v>
      </c>
      <c r="D530" s="56" t="s">
        <v>347</v>
      </c>
      <c r="E530" s="62">
        <v>57656</v>
      </c>
      <c r="F530" s="23" t="s">
        <v>18</v>
      </c>
    </row>
    <row r="531" spans="1:6" ht="15">
      <c r="A531" s="23"/>
      <c r="B531" s="5"/>
      <c r="C531" s="7"/>
      <c r="D531" s="56"/>
      <c r="E531" s="62"/>
      <c r="F531" s="23"/>
    </row>
    <row r="532" spans="1:6" ht="15">
      <c r="A532" s="23"/>
      <c r="B532" s="100"/>
      <c r="C532" s="23"/>
      <c r="D532" s="23"/>
      <c r="E532" s="72">
        <f>SUM(E530:E531)</f>
        <v>57656</v>
      </c>
      <c r="F532" s="23"/>
    </row>
    <row r="533" spans="1:6" ht="15">
      <c r="A533" s="73"/>
      <c r="B533" s="119" t="s">
        <v>17</v>
      </c>
      <c r="C533" s="120"/>
      <c r="D533" s="73"/>
      <c r="E533" s="72">
        <v>57656</v>
      </c>
      <c r="F533" s="73"/>
    </row>
    <row r="534" spans="1:6" ht="15">
      <c r="A534" s="17"/>
      <c r="B534" s="11"/>
      <c r="C534" s="11"/>
      <c r="D534" s="17"/>
      <c r="E534" s="74"/>
      <c r="F534" s="17"/>
    </row>
    <row r="535" spans="1:6" ht="15">
      <c r="A535" s="15"/>
      <c r="B535" s="15"/>
      <c r="C535" s="16"/>
      <c r="D535" s="16" t="s">
        <v>0</v>
      </c>
      <c r="E535" s="15"/>
      <c r="F535" s="15"/>
    </row>
    <row r="536" spans="1:6" ht="15">
      <c r="A536" s="115" t="s">
        <v>35</v>
      </c>
      <c r="B536" s="115"/>
      <c r="C536" s="115"/>
      <c r="D536" s="115"/>
      <c r="E536" s="115"/>
      <c r="F536" s="115"/>
    </row>
    <row r="537" spans="1:6" ht="15">
      <c r="A537" s="17"/>
      <c r="B537" s="17"/>
      <c r="C537" s="18"/>
      <c r="D537" s="18" t="s">
        <v>441</v>
      </c>
      <c r="E537" s="17"/>
      <c r="F537" s="17"/>
    </row>
    <row r="538" spans="1:6" ht="15">
      <c r="A538" s="19" t="s">
        <v>1</v>
      </c>
      <c r="B538" s="1"/>
      <c r="C538" s="19" t="s">
        <v>2</v>
      </c>
      <c r="D538" s="116" t="s">
        <v>3</v>
      </c>
      <c r="E538" s="1" t="s">
        <v>4</v>
      </c>
      <c r="F538" s="20" t="s">
        <v>5</v>
      </c>
    </row>
    <row r="539" spans="1:6" ht="15">
      <c r="A539" s="21" t="s">
        <v>6</v>
      </c>
      <c r="B539" s="2" t="s">
        <v>7</v>
      </c>
      <c r="C539" s="2" t="s">
        <v>8</v>
      </c>
      <c r="D539" s="117"/>
      <c r="E539" s="3" t="s">
        <v>9</v>
      </c>
      <c r="F539" s="4" t="s">
        <v>10</v>
      </c>
    </row>
    <row r="540" spans="1:6" ht="15">
      <c r="A540" s="22"/>
      <c r="B540" s="22"/>
      <c r="C540" s="22"/>
      <c r="D540" s="118"/>
      <c r="E540" s="23"/>
      <c r="F540" s="3"/>
    </row>
    <row r="541" spans="1:6" ht="28.5">
      <c r="A541" s="23">
        <v>1</v>
      </c>
      <c r="B541" s="5" t="s">
        <v>393</v>
      </c>
      <c r="C541" s="7" t="s">
        <v>12</v>
      </c>
      <c r="D541" s="5" t="s">
        <v>442</v>
      </c>
      <c r="E541" s="62">
        <v>102195</v>
      </c>
      <c r="F541" s="23" t="s">
        <v>18</v>
      </c>
    </row>
    <row r="542" spans="1:6" ht="28.5">
      <c r="A542" s="23">
        <v>2</v>
      </c>
      <c r="B542" s="5" t="s">
        <v>92</v>
      </c>
      <c r="C542" s="7" t="s">
        <v>12</v>
      </c>
      <c r="D542" s="5" t="s">
        <v>443</v>
      </c>
      <c r="E542" s="62">
        <v>117581</v>
      </c>
      <c r="F542" s="23" t="s">
        <v>18</v>
      </c>
    </row>
    <row r="543" spans="1:6" ht="28.5">
      <c r="A543" s="23">
        <v>3</v>
      </c>
      <c r="B543" s="5" t="s">
        <v>424</v>
      </c>
      <c r="C543" s="7" t="s">
        <v>12</v>
      </c>
      <c r="D543" s="5" t="s">
        <v>324</v>
      </c>
      <c r="E543" s="62">
        <v>240603</v>
      </c>
      <c r="F543" s="23" t="s">
        <v>18</v>
      </c>
    </row>
    <row r="544" spans="1:6" ht="15">
      <c r="A544" s="23"/>
      <c r="B544" s="5"/>
      <c r="C544" s="7"/>
      <c r="D544" s="5"/>
      <c r="E544" s="62"/>
      <c r="F544" s="23"/>
    </row>
    <row r="545" spans="1:6" ht="15">
      <c r="A545" s="23"/>
      <c r="B545" s="100"/>
      <c r="C545" s="23"/>
      <c r="D545" s="5"/>
      <c r="E545" s="72">
        <f>SUM(E541:E544)</f>
        <v>460379</v>
      </c>
      <c r="F545" s="23"/>
    </row>
    <row r="546" spans="1:6" ht="28.5">
      <c r="A546" s="23">
        <v>1</v>
      </c>
      <c r="B546" s="5" t="s">
        <v>184</v>
      </c>
      <c r="C546" s="7" t="s">
        <v>12</v>
      </c>
      <c r="D546" s="5" t="s">
        <v>235</v>
      </c>
      <c r="E546" s="62">
        <v>4770</v>
      </c>
      <c r="F546" s="23" t="s">
        <v>18</v>
      </c>
    </row>
    <row r="547" spans="1:6" ht="15">
      <c r="A547" s="23"/>
      <c r="B547" s="100"/>
      <c r="C547" s="105"/>
      <c r="D547" s="24"/>
      <c r="E547" s="72">
        <f>SUM(E546:E546)</f>
        <v>4770</v>
      </c>
      <c r="F547" s="23"/>
    </row>
    <row r="548" spans="1:6" ht="71.25">
      <c r="A548" s="23">
        <v>1</v>
      </c>
      <c r="B548" s="5" t="s">
        <v>466</v>
      </c>
      <c r="C548" s="7" t="s">
        <v>12</v>
      </c>
      <c r="D548" s="5" t="s">
        <v>468</v>
      </c>
      <c r="E548" s="62">
        <v>8145.86</v>
      </c>
      <c r="F548" s="23" t="s">
        <v>18</v>
      </c>
    </row>
    <row r="549" spans="1:6" ht="71.25">
      <c r="A549" s="23">
        <v>2</v>
      </c>
      <c r="B549" s="5" t="s">
        <v>467</v>
      </c>
      <c r="C549" s="7" t="s">
        <v>12</v>
      </c>
      <c r="D549" s="5" t="s">
        <v>468</v>
      </c>
      <c r="E549" s="62">
        <v>5981.67</v>
      </c>
      <c r="F549" s="23" t="s">
        <v>18</v>
      </c>
    </row>
    <row r="550" spans="1:6" ht="57">
      <c r="A550" s="23">
        <v>3</v>
      </c>
      <c r="B550" s="5" t="s">
        <v>404</v>
      </c>
      <c r="C550" s="7" t="s">
        <v>12</v>
      </c>
      <c r="D550" s="5" t="s">
        <v>469</v>
      </c>
      <c r="E550" s="62">
        <v>8360.95</v>
      </c>
      <c r="F550" s="23" t="s">
        <v>18</v>
      </c>
    </row>
    <row r="551" spans="1:6" ht="15">
      <c r="A551" s="23"/>
      <c r="B551" s="100"/>
      <c r="C551" s="105"/>
      <c r="D551" s="24"/>
      <c r="E551" s="72">
        <f>SUM(E548:E550)</f>
        <v>22488.48</v>
      </c>
      <c r="F551" s="23"/>
    </row>
    <row r="552" spans="1:6" ht="15">
      <c r="A552" s="73"/>
      <c r="B552" s="119" t="s">
        <v>17</v>
      </c>
      <c r="C552" s="120"/>
      <c r="D552" s="73"/>
      <c r="E552" s="72">
        <f>E545+E547+E551</f>
        <v>487637.48</v>
      </c>
      <c r="F552" s="73"/>
    </row>
    <row r="553" spans="1:6" ht="15">
      <c r="A553" s="17"/>
      <c r="B553" s="11"/>
      <c r="C553" s="11"/>
      <c r="D553" s="17"/>
      <c r="E553" s="74"/>
      <c r="F553" s="17"/>
    </row>
    <row r="554" spans="1:6" ht="15">
      <c r="A554" s="65"/>
      <c r="B554" s="13"/>
      <c r="C554" s="13"/>
      <c r="D554" s="13"/>
      <c r="E554" s="13"/>
      <c r="F554" s="65"/>
    </row>
    <row r="555" spans="1:6" ht="15">
      <c r="A555" s="13"/>
      <c r="B555" s="13"/>
      <c r="C555" s="13"/>
      <c r="D555" s="13"/>
      <c r="E555" s="14"/>
      <c r="F555" s="14"/>
    </row>
    <row r="556" spans="1:6" ht="15">
      <c r="A556" s="15"/>
      <c r="B556" s="15"/>
      <c r="C556" s="16"/>
      <c r="D556" s="16" t="s">
        <v>0</v>
      </c>
      <c r="E556" s="15"/>
      <c r="F556" s="15"/>
    </row>
    <row r="557" spans="1:6" ht="15">
      <c r="A557" s="115" t="s">
        <v>35</v>
      </c>
      <c r="B557" s="115"/>
      <c r="C557" s="115"/>
      <c r="D557" s="115"/>
      <c r="E557" s="115"/>
      <c r="F557" s="115"/>
    </row>
    <row r="558" spans="1:6" ht="15">
      <c r="A558" s="17"/>
      <c r="B558" s="17"/>
      <c r="C558" s="18"/>
      <c r="D558" s="18" t="s">
        <v>475</v>
      </c>
      <c r="E558" s="17"/>
      <c r="F558" s="17"/>
    </row>
    <row r="559" spans="1:6" ht="15">
      <c r="A559" s="19" t="s">
        <v>1</v>
      </c>
      <c r="B559" s="1"/>
      <c r="C559" s="19" t="s">
        <v>2</v>
      </c>
      <c r="D559" s="116" t="s">
        <v>3</v>
      </c>
      <c r="E559" s="1" t="s">
        <v>4</v>
      </c>
      <c r="F559" s="20" t="s">
        <v>5</v>
      </c>
    </row>
    <row r="560" spans="1:6" ht="15">
      <c r="A560" s="21" t="s">
        <v>6</v>
      </c>
      <c r="B560" s="2" t="s">
        <v>7</v>
      </c>
      <c r="C560" s="2" t="s">
        <v>8</v>
      </c>
      <c r="D560" s="117"/>
      <c r="E560" s="3" t="s">
        <v>9</v>
      </c>
      <c r="F560" s="4" t="s">
        <v>10</v>
      </c>
    </row>
    <row r="561" spans="1:6" ht="15">
      <c r="A561" s="22"/>
      <c r="B561" s="22"/>
      <c r="C561" s="22"/>
      <c r="D561" s="118"/>
      <c r="E561" s="23"/>
      <c r="F561" s="3"/>
    </row>
    <row r="562" spans="1:6" ht="28.5">
      <c r="A562" s="23">
        <v>1</v>
      </c>
      <c r="B562" s="5" t="s">
        <v>119</v>
      </c>
      <c r="C562" s="7" t="s">
        <v>12</v>
      </c>
      <c r="D562" s="5" t="s">
        <v>498</v>
      </c>
      <c r="E562" s="62">
        <v>212106</v>
      </c>
      <c r="F562" s="23" t="s">
        <v>18</v>
      </c>
    </row>
    <row r="563" spans="1:6" ht="28.5">
      <c r="A563" s="23">
        <v>2</v>
      </c>
      <c r="B563" s="5" t="s">
        <v>225</v>
      </c>
      <c r="C563" s="7" t="s">
        <v>12</v>
      </c>
      <c r="D563" s="5" t="s">
        <v>499</v>
      </c>
      <c r="E563" s="62">
        <v>189563</v>
      </c>
      <c r="F563" s="23" t="s">
        <v>18</v>
      </c>
    </row>
    <row r="564" spans="1:6" ht="28.5">
      <c r="A564" s="23">
        <v>3</v>
      </c>
      <c r="B564" s="5" t="s">
        <v>153</v>
      </c>
      <c r="C564" s="7" t="s">
        <v>12</v>
      </c>
      <c r="D564" s="5" t="s">
        <v>500</v>
      </c>
      <c r="E564" s="62">
        <v>107201.01</v>
      </c>
      <c r="F564" s="23" t="s">
        <v>18</v>
      </c>
    </row>
    <row r="565" spans="1:6" ht="15">
      <c r="A565" s="23"/>
      <c r="B565" s="5"/>
      <c r="C565" s="7"/>
      <c r="D565" s="5"/>
      <c r="E565" s="62"/>
      <c r="F565" s="23"/>
    </row>
    <row r="566" spans="1:6" ht="15">
      <c r="A566" s="23"/>
      <c r="B566" s="100"/>
      <c r="C566" s="23"/>
      <c r="D566" s="5"/>
      <c r="E566" s="72">
        <f>SUM(E562:E565)</f>
        <v>508870.01</v>
      </c>
      <c r="F566" s="23"/>
    </row>
    <row r="567" spans="1:6" ht="28.5">
      <c r="A567" s="23">
        <v>1</v>
      </c>
      <c r="B567" s="5" t="s">
        <v>184</v>
      </c>
      <c r="C567" s="7" t="s">
        <v>12</v>
      </c>
      <c r="D567" s="5" t="s">
        <v>235</v>
      </c>
      <c r="E567" s="62">
        <v>4770</v>
      </c>
      <c r="F567" s="23" t="s">
        <v>18</v>
      </c>
    </row>
    <row r="568" spans="1:6" ht="15">
      <c r="A568" s="23"/>
      <c r="B568" s="100"/>
      <c r="C568" s="105"/>
      <c r="D568" s="24"/>
      <c r="E568" s="72">
        <f>SUM(E567:E567)</f>
        <v>4770</v>
      </c>
      <c r="F568" s="23"/>
    </row>
    <row r="569" spans="1:6" ht="57">
      <c r="A569" s="23">
        <v>1</v>
      </c>
      <c r="B569" s="5" t="s">
        <v>129</v>
      </c>
      <c r="C569" s="7" t="s">
        <v>12</v>
      </c>
      <c r="D569" s="5" t="s">
        <v>476</v>
      </c>
      <c r="E569" s="62">
        <v>161373</v>
      </c>
      <c r="F569" s="23" t="s">
        <v>477</v>
      </c>
    </row>
    <row r="570" spans="1:6" ht="28.5">
      <c r="A570" s="23">
        <v>2</v>
      </c>
      <c r="B570" s="5" t="s">
        <v>171</v>
      </c>
      <c r="C570" s="7" t="s">
        <v>12</v>
      </c>
      <c r="D570" s="5" t="s">
        <v>478</v>
      </c>
      <c r="E570" s="62">
        <v>78774</v>
      </c>
      <c r="F570" s="23" t="s">
        <v>479</v>
      </c>
    </row>
    <row r="571" spans="1:6" ht="15">
      <c r="A571" s="23"/>
      <c r="B571" s="100"/>
      <c r="C571" s="7"/>
      <c r="D571" s="5"/>
      <c r="E571" s="72">
        <f>SUM(E569:E570)</f>
        <v>240147</v>
      </c>
      <c r="F571" s="23"/>
    </row>
    <row r="572" spans="1:6" ht="28.5">
      <c r="A572" s="23">
        <v>1</v>
      </c>
      <c r="B572" s="5" t="s">
        <v>484</v>
      </c>
      <c r="C572" s="7" t="s">
        <v>12</v>
      </c>
      <c r="D572" s="5" t="s">
        <v>486</v>
      </c>
      <c r="E572" s="62">
        <v>345757</v>
      </c>
      <c r="F572" s="23" t="s">
        <v>20</v>
      </c>
    </row>
    <row r="573" spans="1:6" ht="28.5">
      <c r="A573" s="23">
        <v>2</v>
      </c>
      <c r="B573" s="5" t="s">
        <v>402</v>
      </c>
      <c r="C573" s="7" t="s">
        <v>12</v>
      </c>
      <c r="D573" s="5" t="s">
        <v>513</v>
      </c>
      <c r="E573" s="62">
        <v>88651</v>
      </c>
      <c r="F573" s="23" t="s">
        <v>514</v>
      </c>
    </row>
    <row r="574" spans="1:6" ht="57">
      <c r="A574" s="23">
        <v>3</v>
      </c>
      <c r="B574" s="5" t="s">
        <v>457</v>
      </c>
      <c r="C574" s="7" t="s">
        <v>12</v>
      </c>
      <c r="D574" s="5" t="s">
        <v>488</v>
      </c>
      <c r="E574" s="62">
        <v>179699</v>
      </c>
      <c r="F574" s="23" t="s">
        <v>18</v>
      </c>
    </row>
    <row r="575" spans="1:6" ht="28.5">
      <c r="A575" s="23">
        <v>4</v>
      </c>
      <c r="B575" s="5" t="s">
        <v>122</v>
      </c>
      <c r="C575" s="7" t="s">
        <v>12</v>
      </c>
      <c r="D575" s="5" t="s">
        <v>490</v>
      </c>
      <c r="E575" s="62">
        <v>429260</v>
      </c>
      <c r="F575" s="23" t="s">
        <v>18</v>
      </c>
    </row>
    <row r="576" spans="1:6" ht="28.5">
      <c r="A576" s="23">
        <v>5</v>
      </c>
      <c r="B576" s="5" t="s">
        <v>252</v>
      </c>
      <c r="C576" s="7" t="s">
        <v>12</v>
      </c>
      <c r="D576" s="5" t="s">
        <v>487</v>
      </c>
      <c r="E576" s="62">
        <v>102878</v>
      </c>
      <c r="F576" s="23" t="s">
        <v>489</v>
      </c>
    </row>
    <row r="577" spans="1:6" ht="15">
      <c r="A577" s="23"/>
      <c r="B577" s="5"/>
      <c r="C577" s="7"/>
      <c r="D577" s="5"/>
      <c r="E577" s="62"/>
      <c r="F577" s="23"/>
    </row>
    <row r="578" spans="1:6" ht="15">
      <c r="A578" s="23"/>
      <c r="B578" s="100"/>
      <c r="C578" s="105"/>
      <c r="D578" s="24"/>
      <c r="E578" s="72">
        <f>SUM(E572:E577)</f>
        <v>1146245</v>
      </c>
      <c r="F578" s="23"/>
    </row>
    <row r="579" spans="1:6" ht="28.5">
      <c r="A579" s="23">
        <v>1</v>
      </c>
      <c r="B579" s="5" t="s">
        <v>413</v>
      </c>
      <c r="C579" s="7" t="s">
        <v>12</v>
      </c>
      <c r="D579" s="5" t="s">
        <v>87</v>
      </c>
      <c r="E579" s="62">
        <v>124919</v>
      </c>
      <c r="F579" s="23" t="s">
        <v>18</v>
      </c>
    </row>
    <row r="580" spans="1:6" ht="28.5">
      <c r="A580" s="23">
        <v>2</v>
      </c>
      <c r="B580" s="5" t="s">
        <v>515</v>
      </c>
      <c r="C580" s="7" t="s">
        <v>12</v>
      </c>
      <c r="D580" s="5" t="s">
        <v>516</v>
      </c>
      <c r="E580" s="62">
        <v>106420</v>
      </c>
      <c r="F580" s="23" t="s">
        <v>517</v>
      </c>
    </row>
    <row r="581" spans="1:6" ht="15">
      <c r="A581" s="23"/>
      <c r="B581" s="100"/>
      <c r="C581" s="105"/>
      <c r="D581" s="24"/>
      <c r="E581" s="72">
        <f>SUM(E579:E580)</f>
        <v>231339</v>
      </c>
      <c r="F581" s="23"/>
    </row>
    <row r="582" spans="1:6" ht="15">
      <c r="A582" s="73"/>
      <c r="B582" s="119" t="s">
        <v>17</v>
      </c>
      <c r="C582" s="120"/>
      <c r="D582" s="73"/>
      <c r="E582" s="72">
        <f>E566+E568+E571+E578+E581</f>
        <v>2131371.01</v>
      </c>
      <c r="F582" s="73"/>
    </row>
    <row r="583" spans="1:6" ht="15">
      <c r="A583" s="17"/>
      <c r="B583" s="11"/>
      <c r="C583" s="11"/>
      <c r="D583" s="17"/>
      <c r="E583" s="74"/>
      <c r="F583" s="17"/>
    </row>
    <row r="584" spans="1:6" ht="15">
      <c r="A584" s="13"/>
      <c r="B584" s="13"/>
      <c r="C584" s="13"/>
      <c r="D584" s="13"/>
      <c r="E584" s="14"/>
      <c r="F584" s="14"/>
    </row>
    <row r="585" spans="1:6" ht="15">
      <c r="A585" s="15"/>
      <c r="B585" s="15"/>
      <c r="C585" s="16"/>
      <c r="D585" s="16" t="s">
        <v>0</v>
      </c>
      <c r="E585" s="15"/>
      <c r="F585" s="15"/>
    </row>
    <row r="586" spans="1:6" ht="15">
      <c r="A586" s="115" t="s">
        <v>39</v>
      </c>
      <c r="B586" s="115"/>
      <c r="C586" s="115"/>
      <c r="D586" s="115"/>
      <c r="E586" s="115"/>
      <c r="F586" s="115"/>
    </row>
    <row r="587" spans="1:6" ht="15">
      <c r="A587" s="17"/>
      <c r="B587" s="17"/>
      <c r="C587" s="18"/>
      <c r="D587" s="18" t="s">
        <v>491</v>
      </c>
      <c r="E587" s="17"/>
      <c r="F587" s="17"/>
    </row>
    <row r="588" spans="1:6" ht="15">
      <c r="A588" s="19" t="s">
        <v>1</v>
      </c>
      <c r="B588" s="1"/>
      <c r="C588" s="19" t="s">
        <v>2</v>
      </c>
      <c r="D588" s="116" t="s">
        <v>3</v>
      </c>
      <c r="E588" s="1" t="s">
        <v>4</v>
      </c>
      <c r="F588" s="20" t="s">
        <v>5</v>
      </c>
    </row>
    <row r="589" spans="1:6" ht="15">
      <c r="A589" s="21" t="s">
        <v>6</v>
      </c>
      <c r="B589" s="2" t="s">
        <v>7</v>
      </c>
      <c r="C589" s="2" t="s">
        <v>8</v>
      </c>
      <c r="D589" s="117"/>
      <c r="E589" s="3" t="s">
        <v>9</v>
      </c>
      <c r="F589" s="4" t="s">
        <v>10</v>
      </c>
    </row>
    <row r="590" spans="1:6" ht="15">
      <c r="A590" s="22"/>
      <c r="B590" s="22"/>
      <c r="C590" s="22"/>
      <c r="D590" s="118"/>
      <c r="E590" s="23" t="s">
        <v>11</v>
      </c>
      <c r="F590" s="3"/>
    </row>
    <row r="591" spans="1:6" ht="28.5">
      <c r="A591" s="23">
        <v>1</v>
      </c>
      <c r="B591" s="5" t="s">
        <v>485</v>
      </c>
      <c r="C591" s="7" t="s">
        <v>12</v>
      </c>
      <c r="D591" s="5" t="s">
        <v>492</v>
      </c>
      <c r="E591" s="62">
        <v>232671</v>
      </c>
      <c r="F591" s="23" t="s">
        <v>20</v>
      </c>
    </row>
    <row r="592" spans="1:6" ht="15">
      <c r="A592" s="23"/>
      <c r="B592" s="5"/>
      <c r="C592" s="7"/>
      <c r="D592" s="5"/>
      <c r="E592" s="62"/>
      <c r="F592" s="23"/>
    </row>
    <row r="593" spans="1:6" ht="15">
      <c r="A593" s="23"/>
      <c r="B593" s="100"/>
      <c r="C593" s="105"/>
      <c r="D593" s="5"/>
      <c r="E593" s="72">
        <f>SUM(E591:E592)</f>
        <v>232671</v>
      </c>
      <c r="F593" s="23"/>
    </row>
    <row r="594" spans="1:6" ht="28.5">
      <c r="A594" s="23">
        <v>1</v>
      </c>
      <c r="B594" s="5" t="s">
        <v>245</v>
      </c>
      <c r="C594" s="7" t="s">
        <v>12</v>
      </c>
      <c r="D594" s="5" t="s">
        <v>493</v>
      </c>
      <c r="E594" s="62">
        <v>14987</v>
      </c>
      <c r="F594" s="23" t="s">
        <v>494</v>
      </c>
    </row>
    <row r="595" spans="1:6" ht="15">
      <c r="A595" s="23"/>
      <c r="B595" s="5"/>
      <c r="C595" s="105"/>
      <c r="D595" s="5"/>
      <c r="E595" s="72"/>
      <c r="F595" s="23"/>
    </row>
    <row r="596" spans="1:6" ht="15">
      <c r="A596" s="23"/>
      <c r="B596" s="100"/>
      <c r="C596" s="105"/>
      <c r="D596" s="5"/>
      <c r="E596" s="72">
        <f>SUM(E594:E595)</f>
        <v>14987</v>
      </c>
      <c r="F596" s="23"/>
    </row>
    <row r="597" spans="1:6" ht="15">
      <c r="A597" s="73"/>
      <c r="B597" s="119" t="s">
        <v>17</v>
      </c>
      <c r="C597" s="120"/>
      <c r="D597" s="73"/>
      <c r="E597" s="72">
        <f>E593+E596</f>
        <v>247658</v>
      </c>
      <c r="F597" s="73"/>
    </row>
    <row r="598" spans="1:6" ht="15">
      <c r="A598" s="17"/>
      <c r="B598" s="11"/>
      <c r="C598" s="11"/>
      <c r="D598" s="17"/>
      <c r="E598" s="74"/>
      <c r="F598" s="17"/>
    </row>
    <row r="599" spans="1:6" ht="15">
      <c r="A599" s="15"/>
      <c r="B599" s="15"/>
      <c r="C599" s="16"/>
      <c r="D599" s="16" t="s">
        <v>0</v>
      </c>
      <c r="E599" s="15"/>
      <c r="F599" s="15"/>
    </row>
    <row r="600" spans="1:6" ht="15">
      <c r="A600" s="115" t="s">
        <v>38</v>
      </c>
      <c r="B600" s="115"/>
      <c r="C600" s="115"/>
      <c r="D600" s="115"/>
      <c r="E600" s="115"/>
      <c r="F600" s="115"/>
    </row>
    <row r="601" spans="1:6" ht="15">
      <c r="A601" s="17"/>
      <c r="B601" s="17"/>
      <c r="C601" s="18"/>
      <c r="D601" s="18" t="s">
        <v>491</v>
      </c>
      <c r="E601" s="17"/>
      <c r="F601" s="17"/>
    </row>
    <row r="602" spans="1:6" ht="15">
      <c r="A602" s="19" t="s">
        <v>1</v>
      </c>
      <c r="B602" s="116" t="s">
        <v>7</v>
      </c>
      <c r="C602" s="19" t="s">
        <v>2</v>
      </c>
      <c r="D602" s="116" t="s">
        <v>3</v>
      </c>
      <c r="E602" s="1" t="s">
        <v>4</v>
      </c>
      <c r="F602" s="20" t="s">
        <v>5</v>
      </c>
    </row>
    <row r="603" spans="1:6" ht="15">
      <c r="A603" s="21" t="s">
        <v>6</v>
      </c>
      <c r="B603" s="117"/>
      <c r="C603" s="2" t="s">
        <v>8</v>
      </c>
      <c r="D603" s="117"/>
      <c r="E603" s="3" t="s">
        <v>9</v>
      </c>
      <c r="F603" s="4" t="s">
        <v>10</v>
      </c>
    </row>
    <row r="604" spans="1:6" ht="15">
      <c r="A604" s="22"/>
      <c r="B604" s="118"/>
      <c r="C604" s="22"/>
      <c r="D604" s="118"/>
      <c r="E604" s="23" t="s">
        <v>11</v>
      </c>
      <c r="F604" s="3"/>
    </row>
    <row r="605" spans="1:6" ht="40.5">
      <c r="A605" s="23">
        <v>1</v>
      </c>
      <c r="B605" s="5" t="s">
        <v>129</v>
      </c>
      <c r="C605" s="7" t="s">
        <v>12</v>
      </c>
      <c r="D605" s="56" t="s">
        <v>495</v>
      </c>
      <c r="E605" s="62">
        <v>23979</v>
      </c>
      <c r="F605" s="23" t="s">
        <v>496</v>
      </c>
    </row>
    <row r="606" spans="1:6" ht="15">
      <c r="A606" s="23"/>
      <c r="B606" s="5"/>
      <c r="C606" s="7"/>
      <c r="D606" s="56"/>
      <c r="E606" s="62"/>
      <c r="F606" s="23"/>
    </row>
    <row r="607" spans="1:6" ht="15">
      <c r="A607" s="23"/>
      <c r="B607" s="100"/>
      <c r="C607" s="23"/>
      <c r="D607" s="23"/>
      <c r="E607" s="72">
        <f>SUM(E605:E606)</f>
        <v>23979</v>
      </c>
      <c r="F607" s="23"/>
    </row>
    <row r="608" spans="1:6" ht="40.5">
      <c r="A608" s="23">
        <v>1</v>
      </c>
      <c r="B608" s="5" t="s">
        <v>501</v>
      </c>
      <c r="C608" s="7" t="s">
        <v>12</v>
      </c>
      <c r="D608" s="56" t="s">
        <v>502</v>
      </c>
      <c r="E608" s="62">
        <v>206113</v>
      </c>
      <c r="F608" s="23" t="s">
        <v>26</v>
      </c>
    </row>
    <row r="609" spans="1:6" ht="15">
      <c r="A609" s="23"/>
      <c r="B609" s="100"/>
      <c r="C609" s="23"/>
      <c r="D609" s="23"/>
      <c r="E609" s="72">
        <f>SUM(E608:E608)</f>
        <v>206113</v>
      </c>
      <c r="F609" s="23"/>
    </row>
    <row r="610" spans="1:6" ht="28.5">
      <c r="A610" s="23">
        <v>1</v>
      </c>
      <c r="B610" s="5" t="s">
        <v>143</v>
      </c>
      <c r="C610" s="7" t="s">
        <v>12</v>
      </c>
      <c r="D610" s="56" t="s">
        <v>503</v>
      </c>
      <c r="E610" s="62">
        <v>186813</v>
      </c>
      <c r="F610" s="23" t="s">
        <v>504</v>
      </c>
    </row>
    <row r="611" spans="1:6" ht="28.5">
      <c r="A611" s="23">
        <v>2</v>
      </c>
      <c r="B611" s="5" t="s">
        <v>522</v>
      </c>
      <c r="C611" s="7" t="s">
        <v>12</v>
      </c>
      <c r="D611" s="56" t="s">
        <v>87</v>
      </c>
      <c r="E611" s="62">
        <v>79554</v>
      </c>
      <c r="F611" s="23" t="s">
        <v>18</v>
      </c>
    </row>
    <row r="612" spans="1:6" ht="15">
      <c r="A612" s="23"/>
      <c r="B612" s="100"/>
      <c r="C612" s="23"/>
      <c r="D612" s="23"/>
      <c r="E612" s="72">
        <f>SUM(E610:E611)</f>
        <v>266367</v>
      </c>
      <c r="F612" s="23"/>
    </row>
    <row r="613" spans="1:6" ht="28.5">
      <c r="A613" s="23">
        <v>1</v>
      </c>
      <c r="B613" s="5" t="s">
        <v>215</v>
      </c>
      <c r="C613" s="7" t="s">
        <v>12</v>
      </c>
      <c r="D613" s="23" t="s">
        <v>518</v>
      </c>
      <c r="E613" s="62">
        <v>105584</v>
      </c>
      <c r="F613" s="23" t="s">
        <v>519</v>
      </c>
    </row>
    <row r="614" spans="1:6" ht="15">
      <c r="A614" s="23"/>
      <c r="B614" s="100"/>
      <c r="C614" s="23"/>
      <c r="D614" s="23"/>
      <c r="E614" s="72">
        <f>SUM(E613)</f>
        <v>105584</v>
      </c>
      <c r="F614" s="23"/>
    </row>
    <row r="615" spans="1:6" ht="40.5">
      <c r="A615" s="23">
        <v>1</v>
      </c>
      <c r="B615" s="5" t="s">
        <v>485</v>
      </c>
      <c r="C615" s="7" t="s">
        <v>12</v>
      </c>
      <c r="D615" s="56" t="s">
        <v>523</v>
      </c>
      <c r="E615" s="62">
        <v>113128</v>
      </c>
      <c r="F615" s="23" t="s">
        <v>23</v>
      </c>
    </row>
    <row r="616" spans="1:6" ht="15">
      <c r="A616" s="23"/>
      <c r="B616" s="100"/>
      <c r="C616" s="23"/>
      <c r="D616" s="23"/>
      <c r="E616" s="72">
        <f>SUM(E615:E615)</f>
        <v>113128</v>
      </c>
      <c r="F616" s="23"/>
    </row>
    <row r="617" spans="1:6" ht="15">
      <c r="A617" s="73"/>
      <c r="B617" s="119" t="s">
        <v>17</v>
      </c>
      <c r="C617" s="120"/>
      <c r="D617" s="73"/>
      <c r="E617" s="72">
        <f>E607+E609+E612+E614</f>
        <v>602043</v>
      </c>
      <c r="F617" s="73"/>
    </row>
    <row r="618" spans="1:6" ht="15">
      <c r="A618" s="17"/>
      <c r="B618" s="11"/>
      <c r="C618" s="11"/>
      <c r="D618" s="17"/>
      <c r="E618" s="74"/>
      <c r="F618" s="17"/>
    </row>
    <row r="619" spans="1:6" ht="15">
      <c r="A619" s="15"/>
      <c r="B619" s="15"/>
      <c r="C619" s="16"/>
      <c r="D619" s="16" t="s">
        <v>0</v>
      </c>
      <c r="E619" s="15"/>
      <c r="F619" s="15"/>
    </row>
    <row r="620" spans="1:6" ht="15">
      <c r="A620" s="115" t="s">
        <v>35</v>
      </c>
      <c r="B620" s="115"/>
      <c r="C620" s="115"/>
      <c r="D620" s="115"/>
      <c r="E620" s="115"/>
      <c r="F620" s="115"/>
    </row>
    <row r="621" spans="1:6" ht="15">
      <c r="A621" s="17"/>
      <c r="B621" s="17"/>
      <c r="C621" s="18"/>
      <c r="D621" s="18" t="s">
        <v>520</v>
      </c>
      <c r="E621" s="17"/>
      <c r="F621" s="17"/>
    </row>
    <row r="622" spans="1:6" ht="15">
      <c r="A622" s="19" t="s">
        <v>1</v>
      </c>
      <c r="B622" s="1"/>
      <c r="C622" s="19" t="s">
        <v>2</v>
      </c>
      <c r="D622" s="116" t="s">
        <v>3</v>
      </c>
      <c r="E622" s="1" t="s">
        <v>4</v>
      </c>
      <c r="F622" s="20" t="s">
        <v>5</v>
      </c>
    </row>
    <row r="623" spans="1:6" ht="15">
      <c r="A623" s="21" t="s">
        <v>6</v>
      </c>
      <c r="B623" s="2" t="s">
        <v>7</v>
      </c>
      <c r="C623" s="2" t="s">
        <v>8</v>
      </c>
      <c r="D623" s="117"/>
      <c r="E623" s="3" t="s">
        <v>9</v>
      </c>
      <c r="F623" s="4" t="s">
        <v>10</v>
      </c>
    </row>
    <row r="624" spans="1:6" ht="15">
      <c r="A624" s="22"/>
      <c r="B624" s="22"/>
      <c r="C624" s="22"/>
      <c r="D624" s="118"/>
      <c r="E624" s="23"/>
      <c r="F624" s="3"/>
    </row>
    <row r="625" spans="1:6" ht="28.5">
      <c r="A625" s="23">
        <v>1</v>
      </c>
      <c r="B625" s="5" t="s">
        <v>184</v>
      </c>
      <c r="C625" s="7" t="s">
        <v>12</v>
      </c>
      <c r="D625" s="5" t="s">
        <v>235</v>
      </c>
      <c r="E625" s="62">
        <v>4770</v>
      </c>
      <c r="F625" s="23" t="s">
        <v>18</v>
      </c>
    </row>
    <row r="626" spans="1:6" ht="28.5">
      <c r="A626" s="23">
        <v>2</v>
      </c>
      <c r="B626" s="5" t="s">
        <v>184</v>
      </c>
      <c r="C626" s="7" t="s">
        <v>12</v>
      </c>
      <c r="D626" s="5" t="s">
        <v>563</v>
      </c>
      <c r="E626" s="62">
        <v>2379.1</v>
      </c>
      <c r="F626" s="23"/>
    </row>
    <row r="627" spans="1:6" ht="15">
      <c r="A627" s="23"/>
      <c r="B627" s="100"/>
      <c r="C627" s="105"/>
      <c r="D627" s="24"/>
      <c r="E627" s="72">
        <f>SUM(E625:E626)</f>
        <v>7149.1</v>
      </c>
      <c r="F627" s="23"/>
    </row>
    <row r="628" spans="1:6" ht="28.5">
      <c r="A628" s="23">
        <v>1</v>
      </c>
      <c r="B628" s="5" t="s">
        <v>404</v>
      </c>
      <c r="C628" s="7" t="s">
        <v>12</v>
      </c>
      <c r="D628" s="5" t="s">
        <v>347</v>
      </c>
      <c r="E628" s="62">
        <v>76797</v>
      </c>
      <c r="F628" s="23" t="s">
        <v>546</v>
      </c>
    </row>
    <row r="629" spans="1:6" ht="28.5">
      <c r="A629" s="23">
        <v>2</v>
      </c>
      <c r="B629" s="5" t="s">
        <v>466</v>
      </c>
      <c r="C629" s="7" t="s">
        <v>12</v>
      </c>
      <c r="D629" s="5" t="s">
        <v>564</v>
      </c>
      <c r="E629" s="62">
        <v>116948</v>
      </c>
      <c r="F629" s="23" t="s">
        <v>18</v>
      </c>
    </row>
    <row r="630" spans="1:6" ht="28.5">
      <c r="A630" s="23">
        <v>3</v>
      </c>
      <c r="B630" s="5" t="s">
        <v>466</v>
      </c>
      <c r="C630" s="7" t="s">
        <v>12</v>
      </c>
      <c r="D630" s="5" t="s">
        <v>565</v>
      </c>
      <c r="E630" s="62">
        <v>116948</v>
      </c>
      <c r="F630" s="23" t="s">
        <v>18</v>
      </c>
    </row>
    <row r="631" spans="1:6" ht="15">
      <c r="A631" s="23"/>
      <c r="B631" s="5"/>
      <c r="C631" s="7"/>
      <c r="D631" s="5"/>
      <c r="E631" s="62"/>
      <c r="F631" s="23"/>
    </row>
    <row r="632" spans="1:6" ht="15">
      <c r="A632" s="23"/>
      <c r="B632" s="100"/>
      <c r="C632" s="105"/>
      <c r="D632" s="24"/>
      <c r="E632" s="72">
        <f>SUM(E628:E631)</f>
        <v>310693</v>
      </c>
      <c r="F632" s="23"/>
    </row>
    <row r="633" spans="1:6" ht="28.5">
      <c r="A633" s="23">
        <v>1</v>
      </c>
      <c r="B633" s="5" t="s">
        <v>214</v>
      </c>
      <c r="C633" s="7" t="s">
        <v>12</v>
      </c>
      <c r="D633" s="5" t="s">
        <v>524</v>
      </c>
      <c r="E633" s="62">
        <v>63184</v>
      </c>
      <c r="F633" s="23"/>
    </row>
    <row r="634" spans="1:6" ht="28.5">
      <c r="A634" s="23">
        <v>2</v>
      </c>
      <c r="B634" s="5" t="s">
        <v>214</v>
      </c>
      <c r="C634" s="7" t="s">
        <v>12</v>
      </c>
      <c r="D634" s="5" t="s">
        <v>524</v>
      </c>
      <c r="E634" s="62">
        <v>236342</v>
      </c>
      <c r="F634" s="23"/>
    </row>
    <row r="635" spans="1:6" ht="15">
      <c r="A635" s="23"/>
      <c r="B635" s="100"/>
      <c r="C635" s="105"/>
      <c r="D635" s="24"/>
      <c r="E635" s="72">
        <f>SUM(E633:E634)</f>
        <v>299526</v>
      </c>
      <c r="F635" s="23"/>
    </row>
    <row r="636" spans="1:6" ht="42.75">
      <c r="A636" s="23">
        <v>1</v>
      </c>
      <c r="B636" s="5" t="s">
        <v>225</v>
      </c>
      <c r="C636" s="7" t="s">
        <v>12</v>
      </c>
      <c r="D636" s="5" t="s">
        <v>533</v>
      </c>
      <c r="E636" s="62">
        <v>117081</v>
      </c>
      <c r="F636" s="23" t="s">
        <v>23</v>
      </c>
    </row>
    <row r="637" spans="1:6" ht="28.5">
      <c r="A637" s="23">
        <v>2</v>
      </c>
      <c r="B637" s="5" t="s">
        <v>225</v>
      </c>
      <c r="C637" s="7" t="s">
        <v>12</v>
      </c>
      <c r="D637" s="5" t="s">
        <v>250</v>
      </c>
      <c r="E637" s="62">
        <v>20414</v>
      </c>
      <c r="F637" s="23" t="s">
        <v>18</v>
      </c>
    </row>
    <row r="638" spans="1:6" ht="15">
      <c r="A638" s="23"/>
      <c r="B638" s="100"/>
      <c r="C638" s="105"/>
      <c r="D638" s="24"/>
      <c r="E638" s="72">
        <f>SUM(E636:E637)</f>
        <v>137495</v>
      </c>
      <c r="F638" s="23"/>
    </row>
    <row r="639" spans="1:6" ht="28.5">
      <c r="A639" s="23">
        <v>1</v>
      </c>
      <c r="B639" s="5" t="s">
        <v>184</v>
      </c>
      <c r="C639" s="7" t="s">
        <v>12</v>
      </c>
      <c r="D639" s="5" t="s">
        <v>549</v>
      </c>
      <c r="E639" s="62">
        <v>77058</v>
      </c>
      <c r="F639" s="23" t="s">
        <v>550</v>
      </c>
    </row>
    <row r="640" spans="1:6" ht="28.5">
      <c r="A640" s="23">
        <v>2</v>
      </c>
      <c r="B640" s="5" t="s">
        <v>145</v>
      </c>
      <c r="C640" s="7" t="s">
        <v>12</v>
      </c>
      <c r="D640" s="5" t="s">
        <v>570</v>
      </c>
      <c r="E640" s="62">
        <v>232609</v>
      </c>
      <c r="F640" s="23" t="s">
        <v>20</v>
      </c>
    </row>
    <row r="641" spans="1:6" ht="15">
      <c r="A641" s="23"/>
      <c r="B641" s="100"/>
      <c r="C641" s="105"/>
      <c r="D641" s="24"/>
      <c r="E641" s="72">
        <f>SUM(E639:E640)</f>
        <v>309667</v>
      </c>
      <c r="F641" s="23"/>
    </row>
    <row r="642" spans="1:6" ht="57">
      <c r="A642" s="23">
        <v>1</v>
      </c>
      <c r="B642" s="5" t="s">
        <v>180</v>
      </c>
      <c r="C642" s="7" t="s">
        <v>12</v>
      </c>
      <c r="D642" s="5" t="s">
        <v>566</v>
      </c>
      <c r="E642" s="62">
        <v>81292.19</v>
      </c>
      <c r="F642" s="23" t="s">
        <v>18</v>
      </c>
    </row>
    <row r="643" spans="1:6" ht="42.75">
      <c r="A643" s="23">
        <v>2</v>
      </c>
      <c r="B643" s="5" t="s">
        <v>180</v>
      </c>
      <c r="C643" s="7" t="s">
        <v>12</v>
      </c>
      <c r="D643" s="5" t="s">
        <v>572</v>
      </c>
      <c r="E643" s="62">
        <v>8000</v>
      </c>
      <c r="F643" s="23" t="s">
        <v>18</v>
      </c>
    </row>
    <row r="644" spans="1:6" ht="15">
      <c r="A644" s="23"/>
      <c r="B644" s="100"/>
      <c r="C644" s="105"/>
      <c r="D644" s="24"/>
      <c r="E644" s="72">
        <f>SUM(E642:E643)</f>
        <v>89292.19</v>
      </c>
      <c r="F644" s="23"/>
    </row>
    <row r="645" spans="1:6" ht="28.5">
      <c r="A645" s="23">
        <v>1</v>
      </c>
      <c r="B645" s="5" t="s">
        <v>567</v>
      </c>
      <c r="C645" s="7" t="s">
        <v>12</v>
      </c>
      <c r="D645" s="5" t="s">
        <v>568</v>
      </c>
      <c r="E645" s="62">
        <v>46644</v>
      </c>
      <c r="F645" s="23" t="s">
        <v>569</v>
      </c>
    </row>
    <row r="646" spans="1:6" ht="15">
      <c r="A646" s="23"/>
      <c r="B646" s="100"/>
      <c r="C646" s="105"/>
      <c r="D646" s="24"/>
      <c r="E646" s="72">
        <f>SUM(E645)</f>
        <v>46644</v>
      </c>
      <c r="F646" s="23"/>
    </row>
    <row r="647" spans="1:6" ht="28.5">
      <c r="A647" s="23">
        <v>1</v>
      </c>
      <c r="B647" s="5" t="s">
        <v>122</v>
      </c>
      <c r="C647" s="7" t="s">
        <v>12</v>
      </c>
      <c r="D647" s="5" t="s">
        <v>449</v>
      </c>
      <c r="E647" s="62">
        <v>99954</v>
      </c>
      <c r="F647" s="23" t="s">
        <v>571</v>
      </c>
    </row>
    <row r="648" spans="1:6" ht="15">
      <c r="A648" s="23"/>
      <c r="B648" s="100"/>
      <c r="C648" s="105"/>
      <c r="D648" s="24"/>
      <c r="E648" s="72"/>
      <c r="F648" s="23"/>
    </row>
    <row r="649" spans="1:6" ht="15">
      <c r="A649" s="23"/>
      <c r="B649" s="100"/>
      <c r="C649" s="105"/>
      <c r="D649" s="24"/>
      <c r="E649" s="72">
        <f>SUM(E647:E648)</f>
        <v>99954</v>
      </c>
      <c r="F649" s="23"/>
    </row>
    <row r="650" spans="1:6" ht="28.5">
      <c r="A650" s="23">
        <v>1</v>
      </c>
      <c r="B650" s="5" t="s">
        <v>113</v>
      </c>
      <c r="C650" s="7" t="s">
        <v>12</v>
      </c>
      <c r="D650" s="5" t="s">
        <v>573</v>
      </c>
      <c r="E650" s="62">
        <v>80127</v>
      </c>
      <c r="F650" s="23" t="s">
        <v>18</v>
      </c>
    </row>
    <row r="651" spans="1:6" ht="15">
      <c r="A651" s="23"/>
      <c r="B651" s="5"/>
      <c r="C651" s="7"/>
      <c r="D651" s="5"/>
      <c r="E651" s="62"/>
      <c r="F651" s="23"/>
    </row>
    <row r="652" spans="1:6" ht="15">
      <c r="A652" s="23"/>
      <c r="B652" s="100"/>
      <c r="C652" s="105"/>
      <c r="D652" s="24"/>
      <c r="E652" s="72">
        <f>SUM(E650:E651)</f>
        <v>80127</v>
      </c>
      <c r="F652" s="23"/>
    </row>
    <row r="653" spans="1:6" ht="15">
      <c r="A653" s="73"/>
      <c r="B653" s="119"/>
      <c r="C653" s="120"/>
      <c r="D653" s="73"/>
      <c r="E653" s="72"/>
      <c r="F653" s="73"/>
    </row>
    <row r="654" spans="1:6" ht="15">
      <c r="A654" s="17"/>
      <c r="B654" s="11"/>
      <c r="C654" s="11"/>
      <c r="D654" s="17"/>
      <c r="E654" s="74"/>
      <c r="F654" s="17"/>
    </row>
    <row r="655" spans="1:6" ht="15">
      <c r="A655" s="65"/>
      <c r="B655" s="13"/>
      <c r="C655" s="13"/>
      <c r="D655" s="13"/>
      <c r="E655" s="13"/>
      <c r="F655" s="65"/>
    </row>
    <row r="656" spans="1:6" ht="15">
      <c r="A656" s="13"/>
      <c r="B656" s="13"/>
      <c r="C656" s="13"/>
      <c r="D656" s="13"/>
      <c r="E656" s="14"/>
      <c r="F656" s="14"/>
    </row>
    <row r="657" spans="1:6" ht="15">
      <c r="A657" s="15"/>
      <c r="B657" s="15"/>
      <c r="C657" s="16"/>
      <c r="D657" s="16" t="s">
        <v>0</v>
      </c>
      <c r="E657" s="15"/>
      <c r="F657" s="15"/>
    </row>
    <row r="658" spans="1:6" ht="15">
      <c r="A658" s="115" t="s">
        <v>39</v>
      </c>
      <c r="B658" s="115"/>
      <c r="C658" s="115"/>
      <c r="D658" s="115"/>
      <c r="E658" s="115"/>
      <c r="F658" s="115"/>
    </row>
    <row r="659" spans="1:6" ht="15">
      <c r="A659" s="17"/>
      <c r="B659" s="17"/>
      <c r="C659" s="18"/>
      <c r="D659" s="18" t="s">
        <v>521</v>
      </c>
      <c r="E659" s="17"/>
      <c r="F659" s="17"/>
    </row>
    <row r="660" spans="1:6" ht="15">
      <c r="A660" s="19" t="s">
        <v>1</v>
      </c>
      <c r="B660" s="1"/>
      <c r="C660" s="19" t="s">
        <v>2</v>
      </c>
      <c r="D660" s="116" t="s">
        <v>3</v>
      </c>
      <c r="E660" s="1" t="s">
        <v>4</v>
      </c>
      <c r="F660" s="20" t="s">
        <v>5</v>
      </c>
    </row>
    <row r="661" spans="1:6" ht="15">
      <c r="A661" s="21" t="s">
        <v>6</v>
      </c>
      <c r="B661" s="2" t="s">
        <v>7</v>
      </c>
      <c r="C661" s="2" t="s">
        <v>8</v>
      </c>
      <c r="D661" s="117"/>
      <c r="E661" s="3" t="s">
        <v>9</v>
      </c>
      <c r="F661" s="4" t="s">
        <v>10</v>
      </c>
    </row>
    <row r="662" spans="1:6" ht="15">
      <c r="A662" s="22"/>
      <c r="B662" s="22"/>
      <c r="C662" s="22"/>
      <c r="D662" s="118"/>
      <c r="E662" s="23" t="s">
        <v>11</v>
      </c>
      <c r="F662" s="3"/>
    </row>
    <row r="663" spans="1:6" ht="28.5">
      <c r="A663" s="23">
        <v>1</v>
      </c>
      <c r="B663" s="5" t="s">
        <v>509</v>
      </c>
      <c r="C663" s="7" t="s">
        <v>12</v>
      </c>
      <c r="D663" s="5" t="s">
        <v>541</v>
      </c>
      <c r="E663" s="62">
        <v>42921</v>
      </c>
      <c r="F663" s="23" t="s">
        <v>18</v>
      </c>
    </row>
    <row r="664" spans="1:6" ht="15">
      <c r="A664" s="23"/>
      <c r="B664" s="100"/>
      <c r="C664" s="105"/>
      <c r="D664" s="5"/>
      <c r="E664" s="72"/>
      <c r="F664" s="23"/>
    </row>
    <row r="665" spans="1:6" ht="15">
      <c r="A665" s="23"/>
      <c r="B665" s="100"/>
      <c r="C665" s="105"/>
      <c r="D665" s="5"/>
      <c r="E665" s="72">
        <f>SUM(E663:E664)</f>
        <v>42921</v>
      </c>
      <c r="F665" s="23"/>
    </row>
    <row r="666" spans="1:6" ht="15">
      <c r="A666" s="73"/>
      <c r="B666" s="119" t="s">
        <v>17</v>
      </c>
      <c r="C666" s="120"/>
      <c r="D666" s="73"/>
      <c r="E666" s="72">
        <v>42921</v>
      </c>
      <c r="F666" s="73"/>
    </row>
    <row r="667" spans="1:6" ht="15">
      <c r="A667" s="17"/>
      <c r="B667" s="11"/>
      <c r="C667" s="11"/>
      <c r="D667" s="17"/>
      <c r="E667" s="74"/>
      <c r="F667" s="17"/>
    </row>
    <row r="668" spans="1:6" ht="15">
      <c r="A668" s="13"/>
      <c r="B668" s="13"/>
      <c r="C668" s="13"/>
      <c r="D668" s="13"/>
      <c r="E668" s="14"/>
      <c r="F668" s="14"/>
    </row>
    <row r="669" spans="1:6" ht="15">
      <c r="A669" s="15"/>
      <c r="B669" s="15"/>
      <c r="C669" s="16"/>
      <c r="D669" s="16" t="s">
        <v>0</v>
      </c>
      <c r="E669" s="15"/>
      <c r="F669" s="15"/>
    </row>
    <row r="670" spans="1:6" ht="15">
      <c r="A670" s="115" t="s">
        <v>38</v>
      </c>
      <c r="B670" s="115"/>
      <c r="C670" s="115"/>
      <c r="D670" s="115"/>
      <c r="E670" s="115"/>
      <c r="F670" s="115"/>
    </row>
    <row r="671" spans="1:6" ht="15">
      <c r="A671" s="17"/>
      <c r="B671" s="17"/>
      <c r="C671" s="18"/>
      <c r="D671" s="18" t="s">
        <v>521</v>
      </c>
      <c r="E671" s="17"/>
      <c r="F671" s="17"/>
    </row>
    <row r="672" spans="1:6" ht="15">
      <c r="A672" s="19" t="s">
        <v>1</v>
      </c>
      <c r="B672" s="116" t="s">
        <v>7</v>
      </c>
      <c r="C672" s="19" t="s">
        <v>2</v>
      </c>
      <c r="D672" s="116" t="s">
        <v>3</v>
      </c>
      <c r="E672" s="1" t="s">
        <v>4</v>
      </c>
      <c r="F672" s="20" t="s">
        <v>5</v>
      </c>
    </row>
    <row r="673" spans="1:6" ht="15">
      <c r="A673" s="21" t="s">
        <v>6</v>
      </c>
      <c r="B673" s="117"/>
      <c r="C673" s="2" t="s">
        <v>8</v>
      </c>
      <c r="D673" s="117"/>
      <c r="E673" s="3" t="s">
        <v>9</v>
      </c>
      <c r="F673" s="4" t="s">
        <v>10</v>
      </c>
    </row>
    <row r="674" spans="1:6" ht="15">
      <c r="A674" s="22"/>
      <c r="B674" s="118"/>
      <c r="C674" s="22"/>
      <c r="D674" s="118"/>
      <c r="E674" s="23" t="s">
        <v>11</v>
      </c>
      <c r="F674" s="3"/>
    </row>
    <row r="675" spans="1:6" ht="28.5">
      <c r="A675" s="23">
        <v>1</v>
      </c>
      <c r="B675" s="5" t="s">
        <v>129</v>
      </c>
      <c r="C675" s="7" t="s">
        <v>12</v>
      </c>
      <c r="D675" s="56" t="s">
        <v>540</v>
      </c>
      <c r="E675" s="62">
        <v>19361</v>
      </c>
      <c r="F675" s="23" t="s">
        <v>562</v>
      </c>
    </row>
    <row r="676" spans="1:6" ht="15">
      <c r="A676" s="23"/>
      <c r="B676" s="100"/>
      <c r="C676" s="23"/>
      <c r="D676" s="23"/>
      <c r="E676" s="72"/>
      <c r="F676" s="23"/>
    </row>
    <row r="677" spans="1:6" ht="15">
      <c r="A677" s="23"/>
      <c r="B677" s="100"/>
      <c r="C677" s="23"/>
      <c r="D677" s="23"/>
      <c r="E677" s="72">
        <f>SUM(E675:E676)</f>
        <v>19361</v>
      </c>
      <c r="F677" s="23"/>
    </row>
    <row r="678" spans="1:6" ht="28.5">
      <c r="A678" s="23">
        <v>1</v>
      </c>
      <c r="B678" s="5" t="s">
        <v>219</v>
      </c>
      <c r="C678" s="7" t="s">
        <v>12</v>
      </c>
      <c r="D678" s="56" t="s">
        <v>547</v>
      </c>
      <c r="E678" s="62">
        <v>21920</v>
      </c>
      <c r="F678" s="23" t="s">
        <v>18</v>
      </c>
    </row>
    <row r="679" spans="1:6" ht="15">
      <c r="A679" s="23"/>
      <c r="B679" s="100"/>
      <c r="C679" s="23"/>
      <c r="D679" s="23"/>
      <c r="E679" s="72"/>
      <c r="F679" s="23"/>
    </row>
    <row r="680" spans="1:6" ht="15">
      <c r="A680" s="23"/>
      <c r="B680" s="100"/>
      <c r="C680" s="23"/>
      <c r="D680" s="23"/>
      <c r="E680" s="72">
        <f>SUM(E678:E679)</f>
        <v>21920</v>
      </c>
      <c r="F680" s="23"/>
    </row>
    <row r="681" spans="1:6" ht="15">
      <c r="A681" s="73"/>
      <c r="B681" s="119" t="s">
        <v>17</v>
      </c>
      <c r="C681" s="120"/>
      <c r="D681" s="73"/>
      <c r="E681" s="72">
        <f>E677+E680</f>
        <v>41281</v>
      </c>
      <c r="F681" s="73"/>
    </row>
    <row r="682" spans="1:6" ht="15">
      <c r="A682" s="17"/>
      <c r="B682" s="11"/>
      <c r="C682" s="11"/>
      <c r="D682" s="17"/>
      <c r="E682" s="74"/>
      <c r="F682" s="17"/>
    </row>
    <row r="683" spans="1:6" ht="15">
      <c r="A683" s="17"/>
      <c r="B683" s="11"/>
      <c r="C683" s="11"/>
      <c r="D683" s="17"/>
      <c r="E683" s="74"/>
      <c r="F683" s="17"/>
    </row>
    <row r="684" spans="1:6" ht="15">
      <c r="A684" s="15"/>
      <c r="B684" s="15"/>
      <c r="C684" s="16"/>
      <c r="D684" s="16" t="s">
        <v>0</v>
      </c>
      <c r="E684" s="15"/>
      <c r="F684" s="15"/>
    </row>
    <row r="685" spans="1:6" ht="15">
      <c r="A685" s="115" t="s">
        <v>35</v>
      </c>
      <c r="B685" s="115"/>
      <c r="C685" s="115"/>
      <c r="D685" s="115"/>
      <c r="E685" s="115"/>
      <c r="F685" s="115"/>
    </row>
    <row r="686" spans="1:6" ht="15">
      <c r="A686" s="17"/>
      <c r="B686" s="17"/>
      <c r="C686" s="18"/>
      <c r="D686" s="18" t="s">
        <v>574</v>
      </c>
      <c r="E686" s="17"/>
      <c r="F686" s="17"/>
    </row>
    <row r="687" spans="1:6" ht="15">
      <c r="A687" s="19" t="s">
        <v>1</v>
      </c>
      <c r="B687" s="1"/>
      <c r="C687" s="19" t="s">
        <v>2</v>
      </c>
      <c r="D687" s="116" t="s">
        <v>3</v>
      </c>
      <c r="E687" s="1" t="s">
        <v>4</v>
      </c>
      <c r="F687" s="20" t="s">
        <v>5</v>
      </c>
    </row>
    <row r="688" spans="1:6" ht="15">
      <c r="A688" s="21" t="s">
        <v>6</v>
      </c>
      <c r="B688" s="2" t="s">
        <v>7</v>
      </c>
      <c r="C688" s="2" t="s">
        <v>8</v>
      </c>
      <c r="D688" s="117"/>
      <c r="E688" s="3" t="s">
        <v>9</v>
      </c>
      <c r="F688" s="4" t="s">
        <v>10</v>
      </c>
    </row>
    <row r="689" spans="1:6" ht="15">
      <c r="A689" s="22"/>
      <c r="B689" s="22"/>
      <c r="C689" s="22"/>
      <c r="D689" s="118"/>
      <c r="E689" s="23"/>
      <c r="F689" s="3"/>
    </row>
    <row r="690" spans="1:6" ht="28.5">
      <c r="A690" s="23">
        <v>1</v>
      </c>
      <c r="B690" s="5" t="s">
        <v>184</v>
      </c>
      <c r="C690" s="7" t="s">
        <v>12</v>
      </c>
      <c r="D690" s="5" t="s">
        <v>235</v>
      </c>
      <c r="E690" s="62">
        <v>4770</v>
      </c>
      <c r="F690" s="23" t="s">
        <v>18</v>
      </c>
    </row>
    <row r="691" spans="1:6" ht="28.5">
      <c r="A691" s="23">
        <v>2</v>
      </c>
      <c r="B691" s="5" t="s">
        <v>184</v>
      </c>
      <c r="C691" s="7" t="s">
        <v>12</v>
      </c>
      <c r="D691" s="5" t="s">
        <v>563</v>
      </c>
      <c r="E691" s="62">
        <v>4460.82</v>
      </c>
      <c r="F691" s="23" t="s">
        <v>18</v>
      </c>
    </row>
    <row r="692" spans="1:6" ht="15">
      <c r="A692" s="23"/>
      <c r="B692" s="5"/>
      <c r="C692" s="7"/>
      <c r="D692" s="5"/>
      <c r="E692" s="62"/>
      <c r="F692" s="23"/>
    </row>
    <row r="693" spans="1:6" ht="15">
      <c r="A693" s="23"/>
      <c r="B693" s="100"/>
      <c r="C693" s="105"/>
      <c r="D693" s="24"/>
      <c r="E693" s="72">
        <f>SUM(E690:E691)</f>
        <v>9230.82</v>
      </c>
      <c r="F693" s="23"/>
    </row>
    <row r="694" spans="1:6" ht="28.5">
      <c r="A694" s="23">
        <v>1</v>
      </c>
      <c r="B694" s="5" t="s">
        <v>577</v>
      </c>
      <c r="C694" s="7" t="s">
        <v>12</v>
      </c>
      <c r="D694" s="5" t="s">
        <v>578</v>
      </c>
      <c r="E694" s="62">
        <v>11373</v>
      </c>
      <c r="F694" s="23" t="s">
        <v>19</v>
      </c>
    </row>
    <row r="695" spans="1:6" ht="28.5">
      <c r="A695" s="23">
        <v>2</v>
      </c>
      <c r="B695" s="5" t="s">
        <v>404</v>
      </c>
      <c r="C695" s="7" t="s">
        <v>12</v>
      </c>
      <c r="D695" s="5" t="s">
        <v>578</v>
      </c>
      <c r="E695" s="62">
        <v>10507</v>
      </c>
      <c r="F695" s="23" t="s">
        <v>19</v>
      </c>
    </row>
    <row r="696" spans="1:6" ht="15">
      <c r="A696" s="23"/>
      <c r="B696" s="5"/>
      <c r="C696" s="7"/>
      <c r="D696" s="5"/>
      <c r="E696" s="62"/>
      <c r="F696" s="23"/>
    </row>
    <row r="697" spans="1:6" ht="15">
      <c r="A697" s="23"/>
      <c r="B697" s="100"/>
      <c r="C697" s="105"/>
      <c r="D697" s="24"/>
      <c r="E697" s="72">
        <f>SUM(E694:E695)</f>
        <v>21880</v>
      </c>
      <c r="F697" s="23"/>
    </row>
    <row r="698" spans="1:6" ht="28.5">
      <c r="A698" s="23">
        <v>1</v>
      </c>
      <c r="B698" s="5" t="s">
        <v>575</v>
      </c>
      <c r="C698" s="7" t="s">
        <v>12</v>
      </c>
      <c r="D698" s="5" t="s">
        <v>576</v>
      </c>
      <c r="E698" s="62">
        <v>30078</v>
      </c>
      <c r="F698" s="23" t="s">
        <v>18</v>
      </c>
    </row>
    <row r="699" spans="1:6" ht="15">
      <c r="A699" s="23"/>
      <c r="B699" s="5"/>
      <c r="C699" s="7"/>
      <c r="D699" s="5"/>
      <c r="E699" s="62"/>
      <c r="F699" s="23"/>
    </row>
    <row r="700" spans="1:6" ht="15">
      <c r="A700" s="23"/>
      <c r="B700" s="100"/>
      <c r="C700" s="105"/>
      <c r="D700" s="24"/>
      <c r="E700" s="72">
        <f>SUM(E698:E699)</f>
        <v>30078</v>
      </c>
      <c r="F700" s="23"/>
    </row>
    <row r="701" spans="1:6" ht="28.5">
      <c r="A701" s="23">
        <v>1</v>
      </c>
      <c r="B701" s="5" t="s">
        <v>585</v>
      </c>
      <c r="C701" s="7" t="s">
        <v>12</v>
      </c>
      <c r="D701" s="5" t="s">
        <v>584</v>
      </c>
      <c r="E701" s="62">
        <v>40521</v>
      </c>
      <c r="F701" s="23" t="s">
        <v>18</v>
      </c>
    </row>
    <row r="702" spans="1:6" ht="28.5">
      <c r="A702" s="23">
        <v>2</v>
      </c>
      <c r="B702" s="5" t="s">
        <v>141</v>
      </c>
      <c r="C702" s="7" t="s">
        <v>12</v>
      </c>
      <c r="D702" s="5" t="s">
        <v>584</v>
      </c>
      <c r="E702" s="62">
        <v>119067</v>
      </c>
      <c r="F702" s="23" t="s">
        <v>18</v>
      </c>
    </row>
    <row r="703" spans="1:6" ht="28.5">
      <c r="A703" s="23">
        <v>3</v>
      </c>
      <c r="B703" s="5" t="s">
        <v>167</v>
      </c>
      <c r="C703" s="7" t="s">
        <v>12</v>
      </c>
      <c r="D703" s="5" t="s">
        <v>584</v>
      </c>
      <c r="E703" s="62">
        <v>50031</v>
      </c>
      <c r="F703" s="23" t="s">
        <v>18</v>
      </c>
    </row>
    <row r="704" spans="1:6" ht="15">
      <c r="A704" s="23"/>
      <c r="B704" s="5"/>
      <c r="C704" s="7"/>
      <c r="D704" s="5"/>
      <c r="E704" s="62"/>
      <c r="F704" s="23"/>
    </row>
    <row r="705" spans="1:6" ht="15">
      <c r="A705" s="23"/>
      <c r="B705" s="100"/>
      <c r="C705" s="105"/>
      <c r="D705" s="24"/>
      <c r="E705" s="72">
        <f>SUM(E701:E703)</f>
        <v>209619</v>
      </c>
      <c r="F705" s="23"/>
    </row>
    <row r="706" spans="1:6" ht="28.5">
      <c r="A706" s="23">
        <v>1</v>
      </c>
      <c r="B706" s="5" t="s">
        <v>222</v>
      </c>
      <c r="C706" s="7" t="s">
        <v>12</v>
      </c>
      <c r="D706" s="5" t="s">
        <v>592</v>
      </c>
      <c r="E706" s="62">
        <v>161650</v>
      </c>
      <c r="F706" s="23" t="s">
        <v>18</v>
      </c>
    </row>
    <row r="707" spans="1:6" ht="15">
      <c r="A707" s="23"/>
      <c r="B707" s="100"/>
      <c r="C707" s="105"/>
      <c r="D707" s="24"/>
      <c r="E707" s="72"/>
      <c r="F707" s="23"/>
    </row>
    <row r="708" spans="1:6" ht="15">
      <c r="A708" s="23"/>
      <c r="B708" s="100"/>
      <c r="C708" s="105"/>
      <c r="D708" s="24"/>
      <c r="E708" s="72">
        <f>SUM(E706:E707)</f>
        <v>161650</v>
      </c>
      <c r="F708" s="23"/>
    </row>
    <row r="709" spans="1:6" ht="28.5">
      <c r="A709" s="23">
        <v>1</v>
      </c>
      <c r="B709" s="5" t="s">
        <v>129</v>
      </c>
      <c r="C709" s="7" t="s">
        <v>12</v>
      </c>
      <c r="D709" s="23" t="s">
        <v>90</v>
      </c>
      <c r="E709" s="62">
        <v>337677</v>
      </c>
      <c r="F709" s="23" t="s">
        <v>18</v>
      </c>
    </row>
    <row r="710" spans="1:6" ht="15">
      <c r="A710" s="23"/>
      <c r="B710" s="100"/>
      <c r="C710" s="105"/>
      <c r="D710" s="24"/>
      <c r="E710" s="72">
        <f>SUM(E709)</f>
        <v>337677</v>
      </c>
      <c r="F710" s="23"/>
    </row>
    <row r="711" spans="1:6" ht="15">
      <c r="A711" s="23"/>
      <c r="B711" s="100"/>
      <c r="C711" s="105"/>
      <c r="D711" s="24"/>
      <c r="E711" s="72"/>
      <c r="F711" s="23"/>
    </row>
    <row r="712" spans="1:6" ht="15">
      <c r="A712" s="73"/>
      <c r="B712" s="119" t="s">
        <v>17</v>
      </c>
      <c r="C712" s="120"/>
      <c r="D712" s="73"/>
      <c r="E712" s="72">
        <f>E693+E697+E700+E705+E708+E710</f>
        <v>770134.8200000001</v>
      </c>
      <c r="F712" s="73"/>
    </row>
    <row r="713" spans="1:6" ht="15">
      <c r="A713" s="17"/>
      <c r="B713" s="11"/>
      <c r="C713" s="11"/>
      <c r="D713" s="17"/>
      <c r="E713" s="74"/>
      <c r="F713" s="17"/>
    </row>
    <row r="714" spans="1:6" ht="15">
      <c r="A714" s="15"/>
      <c r="B714" s="15"/>
      <c r="C714" s="16"/>
      <c r="D714" s="16" t="s">
        <v>0</v>
      </c>
      <c r="E714" s="15"/>
      <c r="F714" s="15"/>
    </row>
    <row r="715" spans="1:6" ht="15">
      <c r="A715" s="115" t="s">
        <v>39</v>
      </c>
      <c r="B715" s="115"/>
      <c r="C715" s="115"/>
      <c r="D715" s="115"/>
      <c r="E715" s="115"/>
      <c r="F715" s="115"/>
    </row>
    <row r="716" spans="1:6" ht="15">
      <c r="A716" s="17"/>
      <c r="B716" s="17"/>
      <c r="C716" s="18"/>
      <c r="D716" s="18" t="s">
        <v>579</v>
      </c>
      <c r="E716" s="17"/>
      <c r="F716" s="17"/>
    </row>
    <row r="717" spans="1:6" ht="15">
      <c r="A717" s="19" t="s">
        <v>1</v>
      </c>
      <c r="B717" s="1"/>
      <c r="C717" s="19" t="s">
        <v>2</v>
      </c>
      <c r="D717" s="116" t="s">
        <v>3</v>
      </c>
      <c r="E717" s="1" t="s">
        <v>4</v>
      </c>
      <c r="F717" s="20" t="s">
        <v>5</v>
      </c>
    </row>
    <row r="718" spans="1:6" ht="15">
      <c r="A718" s="21" t="s">
        <v>6</v>
      </c>
      <c r="B718" s="2" t="s">
        <v>7</v>
      </c>
      <c r="C718" s="2" t="s">
        <v>8</v>
      </c>
      <c r="D718" s="117"/>
      <c r="E718" s="3" t="s">
        <v>9</v>
      </c>
      <c r="F718" s="4" t="s">
        <v>10</v>
      </c>
    </row>
    <row r="719" spans="1:6" ht="15">
      <c r="A719" s="22"/>
      <c r="B719" s="22"/>
      <c r="C719" s="22"/>
      <c r="D719" s="118"/>
      <c r="E719" s="23" t="s">
        <v>11</v>
      </c>
      <c r="F719" s="3"/>
    </row>
    <row r="720" spans="1:6" ht="28.5">
      <c r="A720" s="23">
        <v>1</v>
      </c>
      <c r="B720" s="5" t="s">
        <v>422</v>
      </c>
      <c r="C720" s="7" t="s">
        <v>12</v>
      </c>
      <c r="D720" s="5" t="s">
        <v>580</v>
      </c>
      <c r="E720" s="62">
        <v>5000</v>
      </c>
      <c r="F720" s="23" t="s">
        <v>18</v>
      </c>
    </row>
    <row r="721" spans="1:6" ht="28.5">
      <c r="A721" s="23">
        <v>2</v>
      </c>
      <c r="B721" s="5" t="s">
        <v>422</v>
      </c>
      <c r="C721" s="7" t="s">
        <v>12</v>
      </c>
      <c r="D721" s="5" t="s">
        <v>581</v>
      </c>
      <c r="E721" s="62">
        <v>10877</v>
      </c>
      <c r="F721" s="23" t="s">
        <v>18</v>
      </c>
    </row>
    <row r="722" spans="1:6" ht="15">
      <c r="A722" s="23"/>
      <c r="B722" s="100"/>
      <c r="C722" s="105"/>
      <c r="D722" s="5"/>
      <c r="E722" s="72"/>
      <c r="F722" s="23"/>
    </row>
    <row r="723" spans="1:6" ht="15">
      <c r="A723" s="23"/>
      <c r="B723" s="100"/>
      <c r="C723" s="105"/>
      <c r="D723" s="5"/>
      <c r="E723" s="72">
        <f>SUM(E720:E722)</f>
        <v>15877</v>
      </c>
      <c r="F723" s="23"/>
    </row>
    <row r="724" spans="1:6" ht="15">
      <c r="A724" s="73"/>
      <c r="B724" s="119" t="s">
        <v>17</v>
      </c>
      <c r="C724" s="120"/>
      <c r="D724" s="73"/>
      <c r="E724" s="72">
        <v>15877</v>
      </c>
      <c r="F724" s="73"/>
    </row>
    <row r="725" spans="1:6" ht="15">
      <c r="A725" s="17"/>
      <c r="B725" s="11"/>
      <c r="C725" s="11"/>
      <c r="D725" s="17"/>
      <c r="E725" s="74"/>
      <c r="F725" s="17"/>
    </row>
    <row r="726" spans="1:6" ht="15">
      <c r="A726" s="17"/>
      <c r="B726" s="11"/>
      <c r="C726" s="11"/>
      <c r="D726" s="17"/>
      <c r="E726" s="74"/>
      <c r="F726" s="17"/>
    </row>
    <row r="727" spans="1:6" ht="15">
      <c r="A727" s="15"/>
      <c r="B727" s="15"/>
      <c r="C727" s="16"/>
      <c r="D727" s="16" t="s">
        <v>0</v>
      </c>
      <c r="E727" s="15"/>
      <c r="F727" s="15"/>
    </row>
    <row r="728" spans="1:6" ht="15">
      <c r="A728" s="115" t="s">
        <v>35</v>
      </c>
      <c r="B728" s="115"/>
      <c r="C728" s="115"/>
      <c r="D728" s="115"/>
      <c r="E728" s="115"/>
      <c r="F728" s="115"/>
    </row>
    <row r="729" spans="1:6" ht="15">
      <c r="A729" s="17"/>
      <c r="B729" s="17"/>
      <c r="C729" s="18"/>
      <c r="D729" s="18" t="s">
        <v>595</v>
      </c>
      <c r="E729" s="17"/>
      <c r="F729" s="17"/>
    </row>
    <row r="730" spans="1:6" ht="15">
      <c r="A730" s="19" t="s">
        <v>1</v>
      </c>
      <c r="B730" s="1"/>
      <c r="C730" s="19" t="s">
        <v>2</v>
      </c>
      <c r="D730" s="116" t="s">
        <v>3</v>
      </c>
      <c r="E730" s="1" t="s">
        <v>4</v>
      </c>
      <c r="F730" s="20" t="s">
        <v>5</v>
      </c>
    </row>
    <row r="731" spans="1:6" ht="15">
      <c r="A731" s="21" t="s">
        <v>6</v>
      </c>
      <c r="B731" s="2" t="s">
        <v>7</v>
      </c>
      <c r="C731" s="2" t="s">
        <v>8</v>
      </c>
      <c r="D731" s="117"/>
      <c r="E731" s="3" t="s">
        <v>9</v>
      </c>
      <c r="F731" s="4" t="s">
        <v>10</v>
      </c>
    </row>
    <row r="732" spans="1:6" ht="15">
      <c r="A732" s="22"/>
      <c r="B732" s="22"/>
      <c r="C732" s="22"/>
      <c r="D732" s="118"/>
      <c r="E732" s="23"/>
      <c r="F732" s="3"/>
    </row>
    <row r="733" spans="1:6" ht="28.5">
      <c r="A733" s="23">
        <v>1</v>
      </c>
      <c r="B733" s="5" t="s">
        <v>184</v>
      </c>
      <c r="C733" s="7" t="s">
        <v>12</v>
      </c>
      <c r="D733" s="5" t="s">
        <v>235</v>
      </c>
      <c r="E733" s="62">
        <v>4770</v>
      </c>
      <c r="F733" s="23" t="s">
        <v>18</v>
      </c>
    </row>
    <row r="734" spans="1:6" ht="28.5">
      <c r="A734" s="23">
        <v>2</v>
      </c>
      <c r="B734" s="5" t="s">
        <v>184</v>
      </c>
      <c r="C734" s="7" t="s">
        <v>12</v>
      </c>
      <c r="D734" s="5" t="s">
        <v>563</v>
      </c>
      <c r="E734" s="62">
        <v>4460.82</v>
      </c>
      <c r="F734" s="23" t="s">
        <v>18</v>
      </c>
    </row>
    <row r="735" spans="1:6" ht="15">
      <c r="A735" s="23"/>
      <c r="B735" s="5"/>
      <c r="C735" s="7"/>
      <c r="D735" s="5"/>
      <c r="E735" s="62"/>
      <c r="F735" s="23"/>
    </row>
    <row r="736" spans="1:6" ht="15">
      <c r="A736" s="23"/>
      <c r="B736" s="100"/>
      <c r="C736" s="105"/>
      <c r="D736" s="24"/>
      <c r="E736" s="72">
        <f>SUM(E733:E734)</f>
        <v>9230.82</v>
      </c>
      <c r="F736" s="23"/>
    </row>
    <row r="737" spans="1:6" ht="42.75">
      <c r="A737" s="23">
        <v>1</v>
      </c>
      <c r="B737" s="5" t="s">
        <v>213</v>
      </c>
      <c r="C737" s="7" t="s">
        <v>12</v>
      </c>
      <c r="D737" s="5" t="s">
        <v>596</v>
      </c>
      <c r="E737" s="62">
        <v>40283</v>
      </c>
      <c r="F737" s="23" t="s">
        <v>18</v>
      </c>
    </row>
    <row r="738" spans="1:6" ht="28.5">
      <c r="A738" s="23">
        <v>2</v>
      </c>
      <c r="B738" s="5" t="s">
        <v>120</v>
      </c>
      <c r="C738" s="7" t="s">
        <v>12</v>
      </c>
      <c r="D738" s="5" t="s">
        <v>597</v>
      </c>
      <c r="E738" s="62">
        <v>323946</v>
      </c>
      <c r="F738" s="23" t="s">
        <v>598</v>
      </c>
    </row>
    <row r="739" spans="1:6" ht="28.5">
      <c r="A739" s="23">
        <v>3</v>
      </c>
      <c r="B739" s="5" t="s">
        <v>303</v>
      </c>
      <c r="C739" s="7" t="s">
        <v>12</v>
      </c>
      <c r="D739" s="5" t="s">
        <v>599</v>
      </c>
      <c r="E739" s="62">
        <v>9956.58</v>
      </c>
      <c r="F739" s="23" t="s">
        <v>20</v>
      </c>
    </row>
    <row r="740" spans="1:6" ht="28.5">
      <c r="A740" s="23">
        <v>4</v>
      </c>
      <c r="B740" s="5" t="s">
        <v>219</v>
      </c>
      <c r="C740" s="7" t="s">
        <v>12</v>
      </c>
      <c r="D740" s="5" t="s">
        <v>600</v>
      </c>
      <c r="E740" s="62">
        <v>37968</v>
      </c>
      <c r="F740" s="23" t="s">
        <v>601</v>
      </c>
    </row>
    <row r="741" spans="1:6" ht="28.5">
      <c r="A741" s="23">
        <v>5</v>
      </c>
      <c r="B741" s="5" t="s">
        <v>602</v>
      </c>
      <c r="C741" s="7" t="s">
        <v>12</v>
      </c>
      <c r="D741" s="5" t="s">
        <v>603</v>
      </c>
      <c r="E741" s="62">
        <v>30550</v>
      </c>
      <c r="F741" s="23" t="s">
        <v>604</v>
      </c>
    </row>
    <row r="742" spans="1:6" ht="42.75">
      <c r="A742" s="23">
        <v>6</v>
      </c>
      <c r="B742" s="32" t="s">
        <v>178</v>
      </c>
      <c r="C742" s="7" t="s">
        <v>12</v>
      </c>
      <c r="D742" s="32" t="s">
        <v>605</v>
      </c>
      <c r="E742" s="33">
        <v>46969</v>
      </c>
      <c r="F742" s="37" t="s">
        <v>18</v>
      </c>
    </row>
    <row r="743" spans="1:6" ht="15">
      <c r="A743" s="23"/>
      <c r="B743" s="5"/>
      <c r="C743" s="7"/>
      <c r="D743" s="5"/>
      <c r="E743" s="62"/>
      <c r="F743" s="23"/>
    </row>
    <row r="744" spans="1:6" ht="15">
      <c r="A744" s="23"/>
      <c r="B744" s="100"/>
      <c r="C744" s="105"/>
      <c r="D744" s="24"/>
      <c r="E744" s="72">
        <f>SUM(E737:E743)</f>
        <v>489672.58</v>
      </c>
      <c r="F744" s="23"/>
    </row>
    <row r="745" spans="1:6" ht="42.75">
      <c r="A745" s="23">
        <v>1</v>
      </c>
      <c r="B745" s="5" t="s">
        <v>575</v>
      </c>
      <c r="C745" s="7" t="s">
        <v>12</v>
      </c>
      <c r="D745" s="5" t="s">
        <v>606</v>
      </c>
      <c r="E745" s="62">
        <v>32244</v>
      </c>
      <c r="F745" s="23" t="s">
        <v>18</v>
      </c>
    </row>
    <row r="746" spans="1:6" ht="15">
      <c r="A746" s="23"/>
      <c r="B746" s="5"/>
      <c r="C746" s="7"/>
      <c r="D746" s="5"/>
      <c r="E746" s="62"/>
      <c r="F746" s="23"/>
    </row>
    <row r="747" spans="1:6" ht="15">
      <c r="A747" s="23"/>
      <c r="B747" s="100"/>
      <c r="C747" s="105"/>
      <c r="D747" s="24"/>
      <c r="E747" s="72">
        <f>SUM(E745:E746)</f>
        <v>32244</v>
      </c>
      <c r="F747" s="23"/>
    </row>
    <row r="748" spans="1:6" ht="28.5">
      <c r="A748" s="23">
        <v>1</v>
      </c>
      <c r="B748" s="5" t="s">
        <v>567</v>
      </c>
      <c r="C748" s="7" t="s">
        <v>12</v>
      </c>
      <c r="D748" s="5" t="s">
        <v>607</v>
      </c>
      <c r="E748" s="62">
        <v>72160</v>
      </c>
      <c r="F748" s="23" t="s">
        <v>18</v>
      </c>
    </row>
    <row r="749" spans="1:6" ht="28.5">
      <c r="A749" s="23">
        <v>2</v>
      </c>
      <c r="B749" s="5" t="s">
        <v>608</v>
      </c>
      <c r="C749" s="7" t="s">
        <v>12</v>
      </c>
      <c r="D749" s="5" t="s">
        <v>609</v>
      </c>
      <c r="E749" s="62">
        <v>30404</v>
      </c>
      <c r="F749" s="23" t="s">
        <v>18</v>
      </c>
    </row>
    <row r="750" spans="1:6" ht="15">
      <c r="A750" s="23"/>
      <c r="B750" s="5"/>
      <c r="C750" s="7"/>
      <c r="D750" s="5"/>
      <c r="E750" s="62"/>
      <c r="F750" s="23"/>
    </row>
    <row r="751" spans="1:6" ht="15">
      <c r="A751" s="23"/>
      <c r="B751" s="100"/>
      <c r="C751" s="105"/>
      <c r="D751" s="24"/>
      <c r="E751" s="72">
        <f>SUM(E748:E750)</f>
        <v>102564</v>
      </c>
      <c r="F751" s="23"/>
    </row>
    <row r="752" spans="1:6" ht="42.75">
      <c r="A752" s="23">
        <v>1</v>
      </c>
      <c r="B752" s="5" t="s">
        <v>610</v>
      </c>
      <c r="C752" s="7" t="s">
        <v>12</v>
      </c>
      <c r="D752" s="5" t="s">
        <v>611</v>
      </c>
      <c r="E752" s="62">
        <v>151650</v>
      </c>
      <c r="F752" s="23" t="s">
        <v>18</v>
      </c>
    </row>
    <row r="753" spans="1:6" ht="42.75">
      <c r="A753" s="23">
        <v>2</v>
      </c>
      <c r="B753" s="5" t="s">
        <v>322</v>
      </c>
      <c r="C753" s="7" t="s">
        <v>12</v>
      </c>
      <c r="D753" s="5" t="s">
        <v>611</v>
      </c>
      <c r="E753" s="62">
        <v>45622</v>
      </c>
      <c r="F753" s="23" t="s">
        <v>18</v>
      </c>
    </row>
    <row r="754" spans="1:6" ht="42.75">
      <c r="A754" s="23">
        <v>3</v>
      </c>
      <c r="B754" s="5" t="s">
        <v>163</v>
      </c>
      <c r="C754" s="7" t="s">
        <v>12</v>
      </c>
      <c r="D754" s="5" t="s">
        <v>611</v>
      </c>
      <c r="E754" s="62">
        <v>109934</v>
      </c>
      <c r="F754" s="23" t="s">
        <v>18</v>
      </c>
    </row>
    <row r="755" spans="1:6" ht="42.75">
      <c r="A755" s="23">
        <v>4</v>
      </c>
      <c r="B755" s="5" t="s">
        <v>466</v>
      </c>
      <c r="C755" s="7" t="s">
        <v>12</v>
      </c>
      <c r="D755" s="5" t="s">
        <v>611</v>
      </c>
      <c r="E755" s="62">
        <v>31775</v>
      </c>
      <c r="F755" s="23" t="s">
        <v>18</v>
      </c>
    </row>
    <row r="756" spans="1:6" ht="42.75">
      <c r="A756" s="23">
        <v>5</v>
      </c>
      <c r="B756" s="5" t="s">
        <v>161</v>
      </c>
      <c r="C756" s="7" t="s">
        <v>12</v>
      </c>
      <c r="D756" s="5" t="s">
        <v>611</v>
      </c>
      <c r="E756" s="62">
        <v>109934</v>
      </c>
      <c r="F756" s="23" t="s">
        <v>18</v>
      </c>
    </row>
    <row r="757" spans="1:6" ht="15">
      <c r="A757" s="23"/>
      <c r="B757" s="100"/>
      <c r="C757" s="105"/>
      <c r="D757" s="24"/>
      <c r="E757" s="72"/>
      <c r="F757" s="23"/>
    </row>
    <row r="758" spans="1:6" ht="15">
      <c r="A758" s="23"/>
      <c r="B758" s="100"/>
      <c r="C758" s="105"/>
      <c r="D758" s="24"/>
      <c r="E758" s="72">
        <f>SUM(E752:E757)</f>
        <v>448915</v>
      </c>
      <c r="F758" s="23"/>
    </row>
    <row r="759" spans="1:6" ht="28.5">
      <c r="A759" s="23">
        <v>1</v>
      </c>
      <c r="B759" s="5" t="s">
        <v>224</v>
      </c>
      <c r="C759" s="7" t="s">
        <v>12</v>
      </c>
      <c r="D759" s="5" t="s">
        <v>32</v>
      </c>
      <c r="E759" s="62">
        <v>60583</v>
      </c>
      <c r="F759" s="23" t="s">
        <v>18</v>
      </c>
    </row>
    <row r="760" spans="1:6" ht="15">
      <c r="A760" s="23"/>
      <c r="B760" s="100"/>
      <c r="C760" s="105"/>
      <c r="D760" s="24"/>
      <c r="E760" s="72">
        <f>SUM(E759)</f>
        <v>60583</v>
      </c>
      <c r="F760" s="23"/>
    </row>
    <row r="761" spans="1:6" ht="28.5">
      <c r="A761" s="23">
        <v>1</v>
      </c>
      <c r="B761" s="5" t="s">
        <v>112</v>
      </c>
      <c r="C761" s="7" t="s">
        <v>12</v>
      </c>
      <c r="D761" s="5" t="s">
        <v>612</v>
      </c>
      <c r="E761" s="62">
        <v>81921</v>
      </c>
      <c r="F761" s="23" t="s">
        <v>613</v>
      </c>
    </row>
    <row r="762" spans="1:6" ht="15">
      <c r="A762" s="23"/>
      <c r="B762" s="100"/>
      <c r="C762" s="105"/>
      <c r="D762" s="24"/>
      <c r="E762" s="72"/>
      <c r="F762" s="23"/>
    </row>
    <row r="763" spans="1:6" ht="15">
      <c r="A763" s="23"/>
      <c r="B763" s="100"/>
      <c r="C763" s="105"/>
      <c r="D763" s="24"/>
      <c r="E763" s="72">
        <f>SUM(E761:E762)</f>
        <v>81921</v>
      </c>
      <c r="F763" s="23"/>
    </row>
    <row r="764" spans="1:6" ht="15">
      <c r="A764" s="73"/>
      <c r="B764" s="119" t="s">
        <v>17</v>
      </c>
      <c r="C764" s="120"/>
      <c r="D764" s="73"/>
      <c r="E764" s="72">
        <f>E736+E744+E747+E751+E758+E760+E763</f>
        <v>1225130.4</v>
      </c>
      <c r="F764" s="73"/>
    </row>
  </sheetData>
  <sheetProtection/>
  <mergeCells count="98">
    <mergeCell ref="A715:F715"/>
    <mergeCell ref="D717:D719"/>
    <mergeCell ref="B724:C724"/>
    <mergeCell ref="A728:F728"/>
    <mergeCell ref="D730:D732"/>
    <mergeCell ref="B764:C764"/>
    <mergeCell ref="D380:D382"/>
    <mergeCell ref="A497:F497"/>
    <mergeCell ref="B403:C403"/>
    <mergeCell ref="D424:D426"/>
    <mergeCell ref="B483:C483"/>
    <mergeCell ref="D408:D410"/>
    <mergeCell ref="B437:C437"/>
    <mergeCell ref="B418:C418"/>
    <mergeCell ref="A406:F406"/>
    <mergeCell ref="B408:B410"/>
    <mergeCell ref="B552:C552"/>
    <mergeCell ref="D343:D345"/>
    <mergeCell ref="B359:C359"/>
    <mergeCell ref="D499:D501"/>
    <mergeCell ref="A440:F440"/>
    <mergeCell ref="D442:D444"/>
    <mergeCell ref="A486:F486"/>
    <mergeCell ref="D488:D490"/>
    <mergeCell ref="A468:F468"/>
    <mergeCell ref="A362:F362"/>
    <mergeCell ref="A378:F378"/>
    <mergeCell ref="D326:D328"/>
    <mergeCell ref="A134:F134"/>
    <mergeCell ref="D136:D138"/>
    <mergeCell ref="B326:B328"/>
    <mergeCell ref="D313:D315"/>
    <mergeCell ref="A324:F324"/>
    <mergeCell ref="A311:F311"/>
    <mergeCell ref="B280:C280"/>
    <mergeCell ref="B307:C307"/>
    <mergeCell ref="B319:C319"/>
    <mergeCell ref="B313:B315"/>
    <mergeCell ref="A2:F2"/>
    <mergeCell ref="D4:D6"/>
    <mergeCell ref="B20:C20"/>
    <mergeCell ref="A90:F90"/>
    <mergeCell ref="B199:B201"/>
    <mergeCell ref="A25:F25"/>
    <mergeCell ref="B50:C50"/>
    <mergeCell ref="D27:D29"/>
    <mergeCell ref="A53:F53"/>
    <mergeCell ref="D199:D201"/>
    <mergeCell ref="D55:D57"/>
    <mergeCell ref="B86:C86"/>
    <mergeCell ref="B193:C193"/>
    <mergeCell ref="A283:F283"/>
    <mergeCell ref="D285:D287"/>
    <mergeCell ref="A197:F197"/>
    <mergeCell ref="B235:C235"/>
    <mergeCell ref="D92:D94"/>
    <mergeCell ref="B130:C130"/>
    <mergeCell ref="D241:D243"/>
    <mergeCell ref="A239:F239"/>
    <mergeCell ref="B336:C336"/>
    <mergeCell ref="D364:D366"/>
    <mergeCell ref="B375:C375"/>
    <mergeCell ref="A341:F341"/>
    <mergeCell ref="A422:F422"/>
    <mergeCell ref="B522:C522"/>
    <mergeCell ref="B470:B472"/>
    <mergeCell ref="D470:D472"/>
    <mergeCell ref="B494:C494"/>
    <mergeCell ref="B465:C465"/>
    <mergeCell ref="A525:F525"/>
    <mergeCell ref="B527:B529"/>
    <mergeCell ref="D527:D529"/>
    <mergeCell ref="B533:C533"/>
    <mergeCell ref="A536:F536"/>
    <mergeCell ref="D538:D540"/>
    <mergeCell ref="A600:F600"/>
    <mergeCell ref="B602:B604"/>
    <mergeCell ref="D602:D604"/>
    <mergeCell ref="B617:C617"/>
    <mergeCell ref="A557:F557"/>
    <mergeCell ref="D559:D561"/>
    <mergeCell ref="B582:C582"/>
    <mergeCell ref="A586:F586"/>
    <mergeCell ref="D588:D590"/>
    <mergeCell ref="B597:C597"/>
    <mergeCell ref="A620:F620"/>
    <mergeCell ref="D622:D624"/>
    <mergeCell ref="B653:C653"/>
    <mergeCell ref="A658:F658"/>
    <mergeCell ref="D660:D662"/>
    <mergeCell ref="B666:C666"/>
    <mergeCell ref="A685:F685"/>
    <mergeCell ref="D687:D689"/>
    <mergeCell ref="B712:C712"/>
    <mergeCell ref="A670:F670"/>
    <mergeCell ref="B672:B674"/>
    <mergeCell ref="D672:D674"/>
    <mergeCell ref="B681:C681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5"/>
  <sheetViews>
    <sheetView tabSelected="1" zoomScalePageLayoutView="0" workbookViewId="0" topLeftCell="A521">
      <selection activeCell="D557" sqref="D557"/>
    </sheetView>
  </sheetViews>
  <sheetFormatPr defaultColWidth="9.140625" defaultRowHeight="15"/>
  <cols>
    <col min="1" max="1" width="4.7109375" style="0" customWidth="1"/>
    <col min="2" max="2" width="30.00390625" style="0" customWidth="1"/>
    <col min="3" max="3" width="15.8515625" style="0" customWidth="1"/>
    <col min="4" max="4" width="20.8515625" style="0" customWidth="1"/>
    <col min="5" max="5" width="14.57421875" style="0" customWidth="1"/>
    <col min="7" max="7" width="11.00390625" style="0" customWidth="1"/>
  </cols>
  <sheetData>
    <row r="1" spans="1:8" ht="15">
      <c r="A1" s="93"/>
      <c r="B1" s="93"/>
      <c r="C1" s="94"/>
      <c r="D1" s="94" t="s">
        <v>14</v>
      </c>
      <c r="E1" s="93"/>
      <c r="F1" s="93"/>
      <c r="G1" s="65"/>
      <c r="H1" s="65"/>
    </row>
    <row r="2" spans="1:8" ht="15">
      <c r="A2" s="121" t="s">
        <v>40</v>
      </c>
      <c r="B2" s="121"/>
      <c r="C2" s="121"/>
      <c r="D2" s="121"/>
      <c r="E2" s="121"/>
      <c r="F2" s="121"/>
      <c r="G2" s="65"/>
      <c r="H2" s="65"/>
    </row>
    <row r="3" spans="1:8" ht="15">
      <c r="A3" s="122"/>
      <c r="B3" s="122"/>
      <c r="C3" s="122"/>
      <c r="D3" s="122"/>
      <c r="E3" s="122"/>
      <c r="F3" s="122"/>
      <c r="G3" s="65"/>
      <c r="H3" s="65"/>
    </row>
    <row r="4" spans="1:8" ht="15">
      <c r="A4" s="95" t="s">
        <v>1</v>
      </c>
      <c r="B4" s="26"/>
      <c r="C4" s="95" t="s">
        <v>2</v>
      </c>
      <c r="D4" s="123" t="s">
        <v>3</v>
      </c>
      <c r="E4" s="26" t="s">
        <v>4</v>
      </c>
      <c r="F4" s="96" t="s">
        <v>5</v>
      </c>
      <c r="G4" s="65"/>
      <c r="H4" s="65"/>
    </row>
    <row r="5" spans="1:8" ht="15">
      <c r="A5" s="97" t="s">
        <v>6</v>
      </c>
      <c r="B5" s="27" t="s">
        <v>7</v>
      </c>
      <c r="C5" s="27" t="s">
        <v>8</v>
      </c>
      <c r="D5" s="124"/>
      <c r="E5" s="28" t="s">
        <v>9</v>
      </c>
      <c r="F5" s="29" t="s">
        <v>10</v>
      </c>
      <c r="G5" s="65"/>
      <c r="H5" s="65"/>
    </row>
    <row r="6" spans="1:8" ht="15">
      <c r="A6" s="30"/>
      <c r="B6" s="30"/>
      <c r="C6" s="30"/>
      <c r="D6" s="125"/>
      <c r="E6" s="98" t="s">
        <v>11</v>
      </c>
      <c r="F6" s="28"/>
      <c r="G6" s="65"/>
      <c r="H6" s="65"/>
    </row>
    <row r="7" spans="1:8" ht="42.75">
      <c r="A7" s="31">
        <v>1</v>
      </c>
      <c r="B7" s="32" t="s">
        <v>259</v>
      </c>
      <c r="C7" s="31" t="s">
        <v>12</v>
      </c>
      <c r="D7" s="32" t="s">
        <v>593</v>
      </c>
      <c r="E7" s="33">
        <v>96074.12</v>
      </c>
      <c r="F7" s="37" t="s">
        <v>594</v>
      </c>
      <c r="G7" s="65"/>
      <c r="H7" s="65"/>
    </row>
    <row r="8" spans="1:8" ht="15">
      <c r="A8" s="31"/>
      <c r="B8" s="35"/>
      <c r="C8" s="34"/>
      <c r="D8" s="32"/>
      <c r="E8" s="36">
        <f>SUM(E7:E7)</f>
        <v>96074.12</v>
      </c>
      <c r="F8" s="37"/>
      <c r="G8" s="65"/>
      <c r="H8" s="65"/>
    </row>
    <row r="9" spans="1:8" ht="299.25">
      <c r="A9" s="31">
        <v>1</v>
      </c>
      <c r="B9" s="32" t="s">
        <v>135</v>
      </c>
      <c r="C9" s="31" t="s">
        <v>12</v>
      </c>
      <c r="D9" s="32" t="s">
        <v>64</v>
      </c>
      <c r="E9" s="33">
        <v>2980</v>
      </c>
      <c r="F9" s="37" t="s">
        <v>20</v>
      </c>
      <c r="G9" s="65"/>
      <c r="H9" s="65"/>
    </row>
    <row r="10" spans="1:8" ht="15">
      <c r="A10" s="31"/>
      <c r="B10" s="35"/>
      <c r="C10" s="34"/>
      <c r="D10" s="35"/>
      <c r="E10" s="36">
        <f>SUM(E9:E9)</f>
        <v>2980</v>
      </c>
      <c r="F10" s="37"/>
      <c r="G10" s="65"/>
      <c r="H10" s="65"/>
    </row>
    <row r="11" spans="1:8" ht="28.5">
      <c r="A11" s="31">
        <v>1</v>
      </c>
      <c r="B11" s="32" t="s">
        <v>258</v>
      </c>
      <c r="C11" s="31" t="s">
        <v>12</v>
      </c>
      <c r="D11" s="32" t="s">
        <v>16</v>
      </c>
      <c r="E11" s="33">
        <v>19101</v>
      </c>
      <c r="F11" s="37" t="s">
        <v>59</v>
      </c>
      <c r="G11" s="65"/>
      <c r="H11" s="65"/>
    </row>
    <row r="12" spans="1:8" ht="15">
      <c r="A12" s="31"/>
      <c r="B12" s="32"/>
      <c r="C12" s="31"/>
      <c r="D12" s="32"/>
      <c r="E12" s="33"/>
      <c r="F12" s="37"/>
      <c r="G12" s="65"/>
      <c r="H12" s="65"/>
    </row>
    <row r="13" spans="1:8" ht="15">
      <c r="A13" s="31"/>
      <c r="B13" s="35"/>
      <c r="C13" s="31"/>
      <c r="D13" s="32"/>
      <c r="E13" s="36">
        <f>SUM(E11:E12)</f>
        <v>19101</v>
      </c>
      <c r="F13" s="37"/>
      <c r="G13" s="65"/>
      <c r="H13" s="65"/>
    </row>
    <row r="14" spans="1:8" ht="28.5">
      <c r="A14" s="31">
        <v>1</v>
      </c>
      <c r="B14" s="32" t="s">
        <v>257</v>
      </c>
      <c r="C14" s="31" t="s">
        <v>12</v>
      </c>
      <c r="D14" s="32" t="s">
        <v>68</v>
      </c>
      <c r="E14" s="33">
        <v>8820.41</v>
      </c>
      <c r="F14" s="37" t="s">
        <v>18</v>
      </c>
      <c r="G14" s="65"/>
      <c r="H14" s="65"/>
    </row>
    <row r="15" spans="1:8" ht="15">
      <c r="A15" s="31"/>
      <c r="B15" s="35"/>
      <c r="C15" s="31"/>
      <c r="D15" s="32"/>
      <c r="E15" s="36"/>
      <c r="F15" s="37"/>
      <c r="G15" s="65"/>
      <c r="H15" s="65"/>
    </row>
    <row r="16" spans="1:8" ht="15">
      <c r="A16" s="31"/>
      <c r="B16" s="83"/>
      <c r="C16" s="31"/>
      <c r="D16" s="32"/>
      <c r="E16" s="36">
        <f>SUM(E14:E15)</f>
        <v>8820.41</v>
      </c>
      <c r="F16" s="37"/>
      <c r="G16" s="65"/>
      <c r="H16" s="65"/>
    </row>
    <row r="17" spans="1:8" ht="42.75">
      <c r="A17" s="31">
        <v>1</v>
      </c>
      <c r="B17" s="32" t="s">
        <v>146</v>
      </c>
      <c r="C17" s="31" t="s">
        <v>12</v>
      </c>
      <c r="D17" s="32" t="s">
        <v>69</v>
      </c>
      <c r="E17" s="33">
        <v>12684</v>
      </c>
      <c r="F17" s="37" t="s">
        <v>25</v>
      </c>
      <c r="G17" s="65"/>
      <c r="H17" s="65"/>
    </row>
    <row r="18" spans="1:8" ht="28.5">
      <c r="A18" s="31">
        <v>2</v>
      </c>
      <c r="B18" s="32" t="s">
        <v>146</v>
      </c>
      <c r="C18" s="31" t="s">
        <v>12</v>
      </c>
      <c r="D18" s="32" t="s">
        <v>70</v>
      </c>
      <c r="E18" s="33">
        <v>500</v>
      </c>
      <c r="F18" s="37" t="s">
        <v>18</v>
      </c>
      <c r="G18" s="65"/>
      <c r="H18" s="65"/>
    </row>
    <row r="19" spans="1:8" ht="15">
      <c r="A19" s="31"/>
      <c r="B19" s="83"/>
      <c r="C19" s="31"/>
      <c r="D19" s="32"/>
      <c r="E19" s="36">
        <f>SUM(E17:E18)</f>
        <v>13184</v>
      </c>
      <c r="F19" s="37"/>
      <c r="G19" s="65"/>
      <c r="H19" s="65"/>
    </row>
    <row r="20" spans="1:8" ht="30">
      <c r="A20" s="38"/>
      <c r="B20" s="35" t="s">
        <v>13</v>
      </c>
      <c r="C20" s="31"/>
      <c r="D20" s="32"/>
      <c r="E20" s="36">
        <f>E8+E10+E13+E16+E19</f>
        <v>140159.53</v>
      </c>
      <c r="F20" s="37"/>
      <c r="G20" s="65"/>
      <c r="H20" s="65"/>
    </row>
    <row r="21" spans="1:8" ht="15">
      <c r="A21" s="39"/>
      <c r="B21" s="40"/>
      <c r="C21" s="39"/>
      <c r="D21" s="41"/>
      <c r="E21" s="42"/>
      <c r="F21" s="39"/>
      <c r="G21" s="65"/>
      <c r="H21" s="65"/>
    </row>
    <row r="22" spans="1:8" ht="15">
      <c r="A22" s="25"/>
      <c r="B22" s="25"/>
      <c r="C22" s="25"/>
      <c r="D22" s="25"/>
      <c r="E22" s="92"/>
      <c r="F22" s="92"/>
      <c r="G22" s="65"/>
      <c r="H22" s="65"/>
    </row>
    <row r="23" spans="1:8" ht="15">
      <c r="A23" s="93"/>
      <c r="B23" s="93"/>
      <c r="C23" s="94"/>
      <c r="D23" s="94" t="s">
        <v>14</v>
      </c>
      <c r="E23" s="93"/>
      <c r="F23" s="93"/>
      <c r="G23" s="65"/>
      <c r="H23" s="65"/>
    </row>
    <row r="24" spans="1:8" ht="15">
      <c r="A24" s="121" t="s">
        <v>57</v>
      </c>
      <c r="B24" s="121"/>
      <c r="C24" s="121"/>
      <c r="D24" s="121"/>
      <c r="E24" s="121"/>
      <c r="F24" s="121"/>
      <c r="G24" s="65"/>
      <c r="H24" s="65"/>
    </row>
    <row r="25" spans="1:8" ht="15">
      <c r="A25" s="122"/>
      <c r="B25" s="122"/>
      <c r="C25" s="122"/>
      <c r="D25" s="122"/>
      <c r="E25" s="122"/>
      <c r="F25" s="122"/>
      <c r="G25" s="65"/>
      <c r="H25" s="65"/>
    </row>
    <row r="26" spans="1:8" ht="15">
      <c r="A26" s="95" t="s">
        <v>1</v>
      </c>
      <c r="B26" s="26"/>
      <c r="C26" s="95" t="s">
        <v>2</v>
      </c>
      <c r="D26" s="123" t="s">
        <v>3</v>
      </c>
      <c r="E26" s="26" t="s">
        <v>4</v>
      </c>
      <c r="F26" s="96" t="s">
        <v>5</v>
      </c>
      <c r="G26" s="65"/>
      <c r="H26" s="65"/>
    </row>
    <row r="27" spans="1:8" ht="15">
      <c r="A27" s="97" t="s">
        <v>6</v>
      </c>
      <c r="B27" s="27" t="s">
        <v>7</v>
      </c>
      <c r="C27" s="27" t="s">
        <v>8</v>
      </c>
      <c r="D27" s="124"/>
      <c r="E27" s="28" t="s">
        <v>9</v>
      </c>
      <c r="F27" s="29" t="s">
        <v>10</v>
      </c>
      <c r="G27" s="65"/>
      <c r="H27" s="65"/>
    </row>
    <row r="28" spans="1:8" ht="15">
      <c r="A28" s="30"/>
      <c r="B28" s="30"/>
      <c r="C28" s="30"/>
      <c r="D28" s="125"/>
      <c r="E28" s="98" t="s">
        <v>11</v>
      </c>
      <c r="F28" s="28"/>
      <c r="G28" s="65"/>
      <c r="H28" s="65"/>
    </row>
    <row r="29" spans="1:8" ht="114">
      <c r="A29" s="31">
        <v>1</v>
      </c>
      <c r="B29" s="32" t="s">
        <v>256</v>
      </c>
      <c r="C29" s="7" t="s">
        <v>12</v>
      </c>
      <c r="D29" s="32" t="s">
        <v>56</v>
      </c>
      <c r="E29" s="33">
        <v>1116.09</v>
      </c>
      <c r="F29" s="37" t="s">
        <v>18</v>
      </c>
      <c r="G29" s="65"/>
      <c r="H29" s="65"/>
    </row>
    <row r="30" spans="1:8" ht="15">
      <c r="A30" s="31"/>
      <c r="B30" s="35"/>
      <c r="C30" s="34"/>
      <c r="D30" s="32"/>
      <c r="E30" s="36">
        <f>SUM(E29:E29)</f>
        <v>1116.09</v>
      </c>
      <c r="F30" s="37"/>
      <c r="G30" s="65"/>
      <c r="H30" s="65"/>
    </row>
    <row r="31" spans="1:8" ht="42.75">
      <c r="A31" s="23">
        <v>1</v>
      </c>
      <c r="B31" s="6" t="s">
        <v>260</v>
      </c>
      <c r="C31" s="7" t="s">
        <v>12</v>
      </c>
      <c r="D31" s="6" t="s">
        <v>63</v>
      </c>
      <c r="E31" s="89">
        <v>73283.3</v>
      </c>
      <c r="F31" s="64" t="s">
        <v>18</v>
      </c>
      <c r="G31" s="65"/>
      <c r="H31" s="65"/>
    </row>
    <row r="32" spans="1:8" ht="42.75">
      <c r="A32" s="23">
        <v>2</v>
      </c>
      <c r="B32" s="6" t="s">
        <v>102</v>
      </c>
      <c r="C32" s="7" t="s">
        <v>12</v>
      </c>
      <c r="D32" s="6" t="s">
        <v>63</v>
      </c>
      <c r="E32" s="89">
        <v>18762.11</v>
      </c>
      <c r="F32" s="64" t="s">
        <v>18</v>
      </c>
      <c r="G32" s="65"/>
      <c r="H32" s="65"/>
    </row>
    <row r="33" spans="1:8" ht="42.75">
      <c r="A33" s="23">
        <v>3</v>
      </c>
      <c r="B33" s="6" t="s">
        <v>141</v>
      </c>
      <c r="C33" s="7" t="s">
        <v>12</v>
      </c>
      <c r="D33" s="6" t="s">
        <v>63</v>
      </c>
      <c r="E33" s="89">
        <v>61941.94</v>
      </c>
      <c r="F33" s="64" t="s">
        <v>18</v>
      </c>
      <c r="G33" s="65"/>
      <c r="H33" s="65"/>
    </row>
    <row r="34" spans="1:8" ht="15">
      <c r="A34" s="23"/>
      <c r="B34" s="8"/>
      <c r="C34" s="7"/>
      <c r="D34" s="6"/>
      <c r="E34" s="102">
        <f>SUM(E31:E33)</f>
        <v>153987.35</v>
      </c>
      <c r="F34" s="64"/>
      <c r="G34" s="65"/>
      <c r="H34" s="65"/>
    </row>
    <row r="35" spans="1:8" ht="71.25">
      <c r="A35" s="23">
        <v>1</v>
      </c>
      <c r="B35" s="6" t="s">
        <v>210</v>
      </c>
      <c r="C35" s="7" t="s">
        <v>12</v>
      </c>
      <c r="D35" s="6" t="s">
        <v>58</v>
      </c>
      <c r="E35" s="89">
        <v>7704.22</v>
      </c>
      <c r="F35" s="64" t="s">
        <v>18</v>
      </c>
      <c r="G35" s="65"/>
      <c r="H35" s="65"/>
    </row>
    <row r="36" spans="1:8" ht="71.25">
      <c r="A36" s="23">
        <v>2</v>
      </c>
      <c r="B36" s="6" t="s">
        <v>253</v>
      </c>
      <c r="C36" s="7" t="s">
        <v>12</v>
      </c>
      <c r="D36" s="6" t="s">
        <v>255</v>
      </c>
      <c r="E36" s="89">
        <v>29771.01</v>
      </c>
      <c r="F36" s="64" t="s">
        <v>26</v>
      </c>
      <c r="G36" s="65"/>
      <c r="H36" s="65"/>
    </row>
    <row r="37" spans="1:8" ht="42.75">
      <c r="A37" s="23">
        <v>3</v>
      </c>
      <c r="B37" s="6" t="s">
        <v>253</v>
      </c>
      <c r="C37" s="7" t="s">
        <v>12</v>
      </c>
      <c r="D37" s="6" t="s">
        <v>254</v>
      </c>
      <c r="E37" s="89">
        <v>10497.28</v>
      </c>
      <c r="F37" s="64" t="s">
        <v>18</v>
      </c>
      <c r="G37" s="65"/>
      <c r="H37" s="65"/>
    </row>
    <row r="38" spans="1:8" ht="28.5">
      <c r="A38" s="23">
        <v>4</v>
      </c>
      <c r="B38" s="6" t="s">
        <v>252</v>
      </c>
      <c r="C38" s="7" t="s">
        <v>12</v>
      </c>
      <c r="D38" s="6" t="s">
        <v>81</v>
      </c>
      <c r="E38" s="89">
        <v>3328.11</v>
      </c>
      <c r="F38" s="64" t="s">
        <v>18</v>
      </c>
      <c r="G38" s="65"/>
      <c r="H38" s="65"/>
    </row>
    <row r="39" spans="1:8" ht="15">
      <c r="A39" s="67"/>
      <c r="B39" s="8"/>
      <c r="C39" s="7"/>
      <c r="D39" s="6"/>
      <c r="E39" s="102">
        <f>SUM(E35:E38)</f>
        <v>51300.619999999995</v>
      </c>
      <c r="F39" s="64"/>
      <c r="G39" s="65"/>
      <c r="H39" s="65"/>
    </row>
    <row r="40" spans="1:8" ht="85.5">
      <c r="A40" s="23">
        <v>1</v>
      </c>
      <c r="B40" s="6" t="s">
        <v>249</v>
      </c>
      <c r="C40" s="49" t="s">
        <v>12</v>
      </c>
      <c r="D40" s="6" t="s">
        <v>67</v>
      </c>
      <c r="E40" s="89">
        <v>112040.46</v>
      </c>
      <c r="F40" s="64"/>
      <c r="G40" s="65"/>
      <c r="H40" s="65"/>
    </row>
    <row r="41" spans="1:8" ht="15">
      <c r="A41" s="67"/>
      <c r="B41" s="8"/>
      <c r="C41" s="7"/>
      <c r="D41" s="6"/>
      <c r="E41" s="102">
        <f>SUM(E40:E40)</f>
        <v>112040.46</v>
      </c>
      <c r="F41" s="64"/>
      <c r="G41" s="65"/>
      <c r="H41" s="65"/>
    </row>
    <row r="42" spans="1:8" ht="57">
      <c r="A42" s="23">
        <v>1</v>
      </c>
      <c r="B42" s="6" t="s">
        <v>110</v>
      </c>
      <c r="C42" s="49" t="s">
        <v>12</v>
      </c>
      <c r="D42" s="6" t="s">
        <v>76</v>
      </c>
      <c r="E42" s="89">
        <v>83028</v>
      </c>
      <c r="F42" s="64"/>
      <c r="G42" s="65"/>
      <c r="H42" s="65"/>
    </row>
    <row r="43" spans="1:8" ht="15">
      <c r="A43" s="67"/>
      <c r="B43" s="6"/>
      <c r="C43" s="7"/>
      <c r="D43" s="6"/>
      <c r="E43" s="89"/>
      <c r="F43" s="64"/>
      <c r="G43" s="65"/>
      <c r="H43" s="65"/>
    </row>
    <row r="44" spans="1:8" ht="15">
      <c r="A44" s="67"/>
      <c r="B44" s="8"/>
      <c r="C44" s="7"/>
      <c r="D44" s="6"/>
      <c r="E44" s="102">
        <f>SUM(E42:E43)</f>
        <v>83028</v>
      </c>
      <c r="F44" s="64"/>
      <c r="G44" s="65"/>
      <c r="H44" s="65"/>
    </row>
    <row r="45" spans="1:8" ht="42.75">
      <c r="A45" s="23">
        <v>1</v>
      </c>
      <c r="B45" s="6" t="s">
        <v>248</v>
      </c>
      <c r="C45" s="49" t="s">
        <v>12</v>
      </c>
      <c r="D45" s="6" t="s">
        <v>87</v>
      </c>
      <c r="E45" s="89">
        <v>390049</v>
      </c>
      <c r="F45" s="64" t="s">
        <v>18</v>
      </c>
      <c r="G45" s="65"/>
      <c r="H45" s="65"/>
    </row>
    <row r="46" spans="1:8" ht="15">
      <c r="A46" s="67"/>
      <c r="B46" s="8"/>
      <c r="C46" s="7"/>
      <c r="D46" s="6"/>
      <c r="E46" s="102">
        <f>SUM(E45:E45)</f>
        <v>390049</v>
      </c>
      <c r="F46" s="64"/>
      <c r="G46" s="65"/>
      <c r="H46" s="65"/>
    </row>
    <row r="47" spans="1:8" ht="30">
      <c r="A47" s="38"/>
      <c r="B47" s="35" t="s">
        <v>13</v>
      </c>
      <c r="C47" s="31"/>
      <c r="D47" s="32"/>
      <c r="E47" s="36">
        <f>E30+E34+E39+E41+E44+E46</f>
        <v>791521.52</v>
      </c>
      <c r="F47" s="37"/>
      <c r="G47" s="65"/>
      <c r="H47" s="65"/>
    </row>
    <row r="48" spans="1:8" ht="15">
      <c r="A48" s="39"/>
      <c r="B48" s="65"/>
      <c r="C48" s="65"/>
      <c r="D48" s="65"/>
      <c r="E48" s="65"/>
      <c r="F48" s="65"/>
      <c r="G48" s="65"/>
      <c r="H48" s="65"/>
    </row>
    <row r="49" spans="1:8" ht="15">
      <c r="A49" s="43"/>
      <c r="B49" s="43"/>
      <c r="C49" s="43"/>
      <c r="D49" s="43"/>
      <c r="E49" s="79"/>
      <c r="F49" s="79"/>
      <c r="G49" s="65"/>
      <c r="H49" s="65"/>
    </row>
    <row r="50" spans="1:8" ht="15">
      <c r="A50" s="80"/>
      <c r="B50" s="80"/>
      <c r="C50" s="81"/>
      <c r="D50" s="81" t="s">
        <v>14</v>
      </c>
      <c r="E50" s="80"/>
      <c r="F50" s="80"/>
      <c r="G50" s="65"/>
      <c r="H50" s="65"/>
    </row>
    <row r="51" spans="1:8" ht="15">
      <c r="A51" s="126" t="s">
        <v>187</v>
      </c>
      <c r="B51" s="126"/>
      <c r="C51" s="126"/>
      <c r="D51" s="126"/>
      <c r="E51" s="126"/>
      <c r="F51" s="126"/>
      <c r="G51" s="65"/>
      <c r="H51" s="65"/>
    </row>
    <row r="52" spans="1:8" ht="15">
      <c r="A52" s="127"/>
      <c r="B52" s="127"/>
      <c r="C52" s="127"/>
      <c r="D52" s="127"/>
      <c r="E52" s="127"/>
      <c r="F52" s="127"/>
      <c r="G52" s="65"/>
      <c r="H52" s="65"/>
    </row>
    <row r="53" spans="1:8" ht="15">
      <c r="A53" s="75" t="s">
        <v>1</v>
      </c>
      <c r="B53" s="44"/>
      <c r="C53" s="75" t="s">
        <v>2</v>
      </c>
      <c r="D53" s="128" t="s">
        <v>3</v>
      </c>
      <c r="E53" s="44" t="s">
        <v>4</v>
      </c>
      <c r="F53" s="76" t="s">
        <v>5</v>
      </c>
      <c r="G53" s="65"/>
      <c r="H53" s="65"/>
    </row>
    <row r="54" spans="1:8" ht="15">
      <c r="A54" s="77" t="s">
        <v>6</v>
      </c>
      <c r="B54" s="45" t="s">
        <v>7</v>
      </c>
      <c r="C54" s="45" t="s">
        <v>8</v>
      </c>
      <c r="D54" s="129"/>
      <c r="E54" s="46" t="s">
        <v>9</v>
      </c>
      <c r="F54" s="47" t="s">
        <v>10</v>
      </c>
      <c r="G54" s="65"/>
      <c r="H54" s="65" t="s">
        <v>24</v>
      </c>
    </row>
    <row r="55" spans="1:8" ht="15">
      <c r="A55" s="48"/>
      <c r="B55" s="48"/>
      <c r="C55" s="48"/>
      <c r="D55" s="130"/>
      <c r="E55" s="78" t="s">
        <v>11</v>
      </c>
      <c r="F55" s="46"/>
      <c r="G55" s="65"/>
      <c r="H55" s="65"/>
    </row>
    <row r="56" spans="1:8" ht="40.5">
      <c r="A56" s="49">
        <v>1</v>
      </c>
      <c r="B56" s="50" t="s">
        <v>222</v>
      </c>
      <c r="C56" s="49" t="s">
        <v>12</v>
      </c>
      <c r="D56" s="50" t="s">
        <v>196</v>
      </c>
      <c r="E56" s="51">
        <v>283524</v>
      </c>
      <c r="F56" s="55" t="s">
        <v>18</v>
      </c>
      <c r="G56" s="65"/>
      <c r="H56" s="65"/>
    </row>
    <row r="57" spans="1:8" ht="15">
      <c r="A57" s="49"/>
      <c r="B57" s="50"/>
      <c r="C57" s="49"/>
      <c r="D57" s="50"/>
      <c r="E57" s="51"/>
      <c r="F57" s="55"/>
      <c r="G57" s="65"/>
      <c r="H57" s="65"/>
    </row>
    <row r="58" spans="1:22" ht="15">
      <c r="A58" s="49"/>
      <c r="B58" s="53"/>
      <c r="C58" s="52"/>
      <c r="D58" s="50"/>
      <c r="E58" s="54">
        <f>SUM(E56:E57)</f>
        <v>283524</v>
      </c>
      <c r="F58" s="55"/>
      <c r="G58" s="65"/>
      <c r="H58" s="65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1:8" ht="27">
      <c r="A59" s="82">
        <v>1</v>
      </c>
      <c r="B59" s="56" t="s">
        <v>220</v>
      </c>
      <c r="C59" s="71" t="s">
        <v>12</v>
      </c>
      <c r="D59" s="56" t="s">
        <v>212</v>
      </c>
      <c r="E59" s="88">
        <v>7656</v>
      </c>
      <c r="F59" s="87" t="s">
        <v>19</v>
      </c>
      <c r="G59" s="65"/>
      <c r="H59" s="65"/>
    </row>
    <row r="60" spans="1:8" ht="27">
      <c r="A60" s="82">
        <v>2</v>
      </c>
      <c r="B60" s="69" t="s">
        <v>199</v>
      </c>
      <c r="C60" s="71" t="s">
        <v>12</v>
      </c>
      <c r="D60" s="56" t="s">
        <v>212</v>
      </c>
      <c r="E60" s="88">
        <v>12760</v>
      </c>
      <c r="F60" s="87" t="s">
        <v>23</v>
      </c>
      <c r="G60" s="65"/>
      <c r="H60" s="65"/>
    </row>
    <row r="61" spans="1:8" ht="27">
      <c r="A61" s="82">
        <v>3</v>
      </c>
      <c r="B61" s="56" t="s">
        <v>217</v>
      </c>
      <c r="C61" s="71" t="s">
        <v>12</v>
      </c>
      <c r="D61" s="56" t="s">
        <v>212</v>
      </c>
      <c r="E61" s="88">
        <v>7656</v>
      </c>
      <c r="F61" s="87" t="s">
        <v>19</v>
      </c>
      <c r="G61" s="65"/>
      <c r="H61" s="65"/>
    </row>
    <row r="62" spans="1:8" ht="15">
      <c r="A62" s="70"/>
      <c r="B62" s="85"/>
      <c r="C62" s="68"/>
      <c r="D62" s="68"/>
      <c r="E62" s="86">
        <f>SUM(E59:E61)</f>
        <v>28072</v>
      </c>
      <c r="F62" s="87"/>
      <c r="G62" s="65"/>
      <c r="H62" s="65"/>
    </row>
    <row r="63" spans="1:8" ht="40.5">
      <c r="A63" s="82">
        <v>1</v>
      </c>
      <c r="B63" s="50" t="s">
        <v>214</v>
      </c>
      <c r="C63" s="71" t="s">
        <v>12</v>
      </c>
      <c r="D63" s="56" t="s">
        <v>33</v>
      </c>
      <c r="E63" s="88">
        <v>82525.87</v>
      </c>
      <c r="F63" s="87" t="s">
        <v>18</v>
      </c>
      <c r="G63" s="65"/>
      <c r="H63" s="65"/>
    </row>
    <row r="64" spans="1:8" ht="40.5">
      <c r="A64" s="82">
        <v>2</v>
      </c>
      <c r="B64" s="50" t="s">
        <v>213</v>
      </c>
      <c r="C64" s="71" t="s">
        <v>12</v>
      </c>
      <c r="D64" s="56" t="s">
        <v>33</v>
      </c>
      <c r="E64" s="88">
        <v>85401.12</v>
      </c>
      <c r="F64" s="87" t="s">
        <v>18</v>
      </c>
      <c r="G64" s="65"/>
      <c r="H64" s="65"/>
    </row>
    <row r="65" spans="1:8" ht="40.5">
      <c r="A65" s="82">
        <v>3</v>
      </c>
      <c r="B65" s="50" t="s">
        <v>111</v>
      </c>
      <c r="C65" s="71" t="s">
        <v>12</v>
      </c>
      <c r="D65" s="56" t="s">
        <v>33</v>
      </c>
      <c r="E65" s="88">
        <v>118603.1</v>
      </c>
      <c r="F65" s="87" t="s">
        <v>18</v>
      </c>
      <c r="G65" s="65"/>
      <c r="H65" s="65"/>
    </row>
    <row r="66" spans="1:8" ht="15">
      <c r="A66" s="82"/>
      <c r="B66" s="68"/>
      <c r="C66" s="71"/>
      <c r="D66" s="69"/>
      <c r="E66" s="88"/>
      <c r="F66" s="87"/>
      <c r="G66" s="65"/>
      <c r="H66" s="65"/>
    </row>
    <row r="67" spans="1:8" ht="15">
      <c r="A67" s="70"/>
      <c r="B67" s="85"/>
      <c r="C67" s="68"/>
      <c r="D67" s="68"/>
      <c r="E67" s="86">
        <f>SUM(E63:E66)</f>
        <v>286530.08999999997</v>
      </c>
      <c r="F67" s="87"/>
      <c r="G67" s="65"/>
      <c r="H67" s="65"/>
    </row>
    <row r="68" spans="1:8" ht="40.5">
      <c r="A68" s="82">
        <v>1</v>
      </c>
      <c r="B68" s="69" t="s">
        <v>247</v>
      </c>
      <c r="C68" s="71" t="s">
        <v>12</v>
      </c>
      <c r="D68" s="69" t="s">
        <v>28</v>
      </c>
      <c r="E68" s="88">
        <v>74042.51</v>
      </c>
      <c r="F68" s="87" t="s">
        <v>186</v>
      </c>
      <c r="G68" s="65"/>
      <c r="H68" s="65"/>
    </row>
    <row r="69" spans="1:8" ht="15">
      <c r="A69" s="70"/>
      <c r="B69" s="85"/>
      <c r="C69" s="68"/>
      <c r="D69" s="68"/>
      <c r="E69" s="86">
        <f>SUM(E68)</f>
        <v>74042.51</v>
      </c>
      <c r="F69" s="87"/>
      <c r="G69" s="65"/>
      <c r="H69" s="65"/>
    </row>
    <row r="70" spans="1:8" ht="81">
      <c r="A70" s="70">
        <v>1</v>
      </c>
      <c r="B70" s="69" t="s">
        <v>246</v>
      </c>
      <c r="C70" s="71" t="s">
        <v>12</v>
      </c>
      <c r="D70" s="69" t="s">
        <v>88</v>
      </c>
      <c r="E70" s="88">
        <v>9550</v>
      </c>
      <c r="F70" s="87" t="s">
        <v>18</v>
      </c>
      <c r="G70" s="65"/>
      <c r="H70" s="65"/>
    </row>
    <row r="71" spans="1:8" ht="15">
      <c r="A71" s="70"/>
      <c r="B71" s="85"/>
      <c r="C71" s="68"/>
      <c r="D71" s="68"/>
      <c r="E71" s="86"/>
      <c r="F71" s="87"/>
      <c r="G71" s="65"/>
      <c r="H71" s="65"/>
    </row>
    <row r="72" spans="1:8" ht="15">
      <c r="A72" s="70"/>
      <c r="B72" s="85"/>
      <c r="C72" s="68"/>
      <c r="D72" s="68"/>
      <c r="E72" s="86">
        <f>SUM(E70:E71)</f>
        <v>9550</v>
      </c>
      <c r="F72" s="87"/>
      <c r="G72" s="65"/>
      <c r="H72" s="65"/>
    </row>
    <row r="73" spans="1:8" ht="27">
      <c r="A73" s="57"/>
      <c r="B73" s="53" t="s">
        <v>13</v>
      </c>
      <c r="C73" s="49"/>
      <c r="D73" s="50"/>
      <c r="E73" s="54">
        <f>E58+E62+E67+E69+E72</f>
        <v>681718.6</v>
      </c>
      <c r="F73" s="55"/>
      <c r="G73" s="65"/>
      <c r="H73" s="65"/>
    </row>
    <row r="74" spans="1:8" ht="15">
      <c r="A74" s="58"/>
      <c r="B74" s="59"/>
      <c r="C74" s="58"/>
      <c r="D74" s="60"/>
      <c r="E74" s="61"/>
      <c r="F74" s="58"/>
      <c r="G74" s="65"/>
      <c r="H74" s="65"/>
    </row>
    <row r="75" spans="1:8" ht="15">
      <c r="A75" s="43"/>
      <c r="B75" s="43"/>
      <c r="C75" s="43"/>
      <c r="D75" s="43"/>
      <c r="E75" s="79"/>
      <c r="F75" s="79"/>
      <c r="G75" s="65"/>
      <c r="H75" s="65"/>
    </row>
    <row r="76" spans="1:8" ht="15">
      <c r="A76" s="80"/>
      <c r="B76" s="80"/>
      <c r="C76" s="81"/>
      <c r="D76" s="81" t="s">
        <v>14</v>
      </c>
      <c r="E76" s="80"/>
      <c r="F76" s="80"/>
      <c r="G76" s="65"/>
      <c r="H76" s="65"/>
    </row>
    <row r="77" spans="1:8" ht="15">
      <c r="A77" s="126" t="s">
        <v>207</v>
      </c>
      <c r="B77" s="126"/>
      <c r="C77" s="126"/>
      <c r="D77" s="126"/>
      <c r="E77" s="126"/>
      <c r="F77" s="126"/>
      <c r="G77" s="65"/>
      <c r="H77" s="65"/>
    </row>
    <row r="78" spans="1:8" ht="15">
      <c r="A78" s="127"/>
      <c r="B78" s="127"/>
      <c r="C78" s="127"/>
      <c r="D78" s="127"/>
      <c r="E78" s="127"/>
      <c r="F78" s="127"/>
      <c r="G78" s="65"/>
      <c r="H78" s="65"/>
    </row>
    <row r="79" spans="1:8" ht="15">
      <c r="A79" s="75" t="s">
        <v>1</v>
      </c>
      <c r="B79" s="44"/>
      <c r="C79" s="75" t="s">
        <v>2</v>
      </c>
      <c r="D79" s="128" t="s">
        <v>3</v>
      </c>
      <c r="E79" s="44" t="s">
        <v>4</v>
      </c>
      <c r="F79" s="76" t="s">
        <v>5</v>
      </c>
      <c r="G79" s="65"/>
      <c r="H79" s="65"/>
    </row>
    <row r="80" spans="1:8" ht="15">
      <c r="A80" s="77" t="s">
        <v>6</v>
      </c>
      <c r="B80" s="45" t="s">
        <v>7</v>
      </c>
      <c r="C80" s="45" t="s">
        <v>8</v>
      </c>
      <c r="D80" s="129"/>
      <c r="E80" s="46" t="s">
        <v>9</v>
      </c>
      <c r="F80" s="47" t="s">
        <v>10</v>
      </c>
      <c r="G80" s="65"/>
      <c r="H80" s="65"/>
    </row>
    <row r="81" spans="1:8" ht="15">
      <c r="A81" s="48"/>
      <c r="B81" s="48"/>
      <c r="C81" s="48"/>
      <c r="D81" s="130"/>
      <c r="E81" s="78" t="s">
        <v>11</v>
      </c>
      <c r="F81" s="46"/>
      <c r="G81" s="65"/>
      <c r="H81" s="65"/>
    </row>
    <row r="82" spans="1:8" ht="40.5">
      <c r="A82" s="49">
        <v>1</v>
      </c>
      <c r="B82" s="50" t="s">
        <v>222</v>
      </c>
      <c r="C82" s="49" t="s">
        <v>12</v>
      </c>
      <c r="D82" s="50" t="s">
        <v>283</v>
      </c>
      <c r="E82" s="51">
        <v>13772.96</v>
      </c>
      <c r="F82" s="55" t="s">
        <v>18</v>
      </c>
      <c r="G82" s="65"/>
      <c r="H82" s="65"/>
    </row>
    <row r="83" spans="1:8" ht="27">
      <c r="A83" s="49">
        <v>2</v>
      </c>
      <c r="B83" s="50" t="s">
        <v>173</v>
      </c>
      <c r="C83" s="49" t="s">
        <v>12</v>
      </c>
      <c r="D83" s="50" t="s">
        <v>284</v>
      </c>
      <c r="E83" s="51">
        <v>19901.33</v>
      </c>
      <c r="F83" s="55" t="s">
        <v>20</v>
      </c>
      <c r="G83" s="65"/>
      <c r="H83" s="65"/>
    </row>
    <row r="84" spans="1:8" ht="40.5">
      <c r="A84" s="49">
        <v>3</v>
      </c>
      <c r="B84" s="50" t="s">
        <v>135</v>
      </c>
      <c r="C84" s="49" t="s">
        <v>12</v>
      </c>
      <c r="D84" s="50" t="s">
        <v>285</v>
      </c>
      <c r="E84" s="51">
        <v>9913.58</v>
      </c>
      <c r="F84" s="55" t="s">
        <v>18</v>
      </c>
      <c r="G84" s="65"/>
      <c r="H84" s="65"/>
    </row>
    <row r="85" spans="1:8" ht="40.5">
      <c r="A85" s="49">
        <v>4</v>
      </c>
      <c r="B85" s="50" t="s">
        <v>258</v>
      </c>
      <c r="C85" s="49" t="s">
        <v>12</v>
      </c>
      <c r="D85" s="50" t="s">
        <v>285</v>
      </c>
      <c r="E85" s="51">
        <v>33561.96</v>
      </c>
      <c r="F85" s="55" t="s">
        <v>18</v>
      </c>
      <c r="G85" s="65"/>
      <c r="H85" s="65"/>
    </row>
    <row r="86" spans="1:8" ht="15">
      <c r="A86" s="49"/>
      <c r="B86" s="50"/>
      <c r="C86" s="49"/>
      <c r="D86" s="50"/>
      <c r="E86" s="51"/>
      <c r="F86" s="55"/>
      <c r="G86" s="65"/>
      <c r="H86" s="65"/>
    </row>
    <row r="87" spans="1:8" ht="15">
      <c r="A87" s="49"/>
      <c r="B87" s="53"/>
      <c r="C87" s="52"/>
      <c r="D87" s="50"/>
      <c r="E87" s="54">
        <f>SUM(E82:E86)</f>
        <v>77149.83</v>
      </c>
      <c r="F87" s="55"/>
      <c r="G87" s="65"/>
      <c r="H87" s="65"/>
    </row>
    <row r="88" spans="1:8" ht="67.5">
      <c r="A88" s="49">
        <v>1</v>
      </c>
      <c r="B88" s="69" t="s">
        <v>135</v>
      </c>
      <c r="C88" s="71" t="s">
        <v>12</v>
      </c>
      <c r="D88" s="69" t="s">
        <v>206</v>
      </c>
      <c r="E88" s="88">
        <v>59188.85</v>
      </c>
      <c r="F88" s="87" t="s">
        <v>22</v>
      </c>
      <c r="G88" s="65"/>
      <c r="H88" s="65"/>
    </row>
    <row r="89" spans="1:8" ht="67.5">
      <c r="A89" s="49">
        <v>2</v>
      </c>
      <c r="B89" s="69" t="s">
        <v>144</v>
      </c>
      <c r="C89" s="71" t="s">
        <v>12</v>
      </c>
      <c r="D89" s="69" t="s">
        <v>206</v>
      </c>
      <c r="E89" s="88">
        <v>59188.85</v>
      </c>
      <c r="F89" s="87" t="s">
        <v>22</v>
      </c>
      <c r="G89" s="65"/>
      <c r="H89" s="65"/>
    </row>
    <row r="90" spans="1:8" ht="81">
      <c r="A90" s="49">
        <v>3</v>
      </c>
      <c r="B90" s="50" t="s">
        <v>172</v>
      </c>
      <c r="C90" s="49" t="s">
        <v>12</v>
      </c>
      <c r="D90" s="50" t="s">
        <v>208</v>
      </c>
      <c r="E90" s="51">
        <v>33822.2</v>
      </c>
      <c r="F90" s="55" t="s">
        <v>25</v>
      </c>
      <c r="G90" s="65"/>
      <c r="H90" s="65"/>
    </row>
    <row r="91" spans="1:8" ht="67.5">
      <c r="A91" s="49">
        <v>4</v>
      </c>
      <c r="B91" s="50" t="s">
        <v>145</v>
      </c>
      <c r="C91" s="49" t="s">
        <v>12</v>
      </c>
      <c r="D91" s="50" t="s">
        <v>27</v>
      </c>
      <c r="E91" s="51">
        <v>33822.2</v>
      </c>
      <c r="F91" s="55" t="s">
        <v>25</v>
      </c>
      <c r="G91" s="65"/>
      <c r="H91" s="65"/>
    </row>
    <row r="92" spans="1:8" ht="81">
      <c r="A92" s="49">
        <v>5</v>
      </c>
      <c r="B92" s="50" t="s">
        <v>110</v>
      </c>
      <c r="C92" s="49" t="s">
        <v>12</v>
      </c>
      <c r="D92" s="50" t="s">
        <v>209</v>
      </c>
      <c r="E92" s="51">
        <v>25366.65</v>
      </c>
      <c r="F92" s="55" t="s">
        <v>19</v>
      </c>
      <c r="G92" s="65"/>
      <c r="H92" s="65"/>
    </row>
    <row r="93" spans="1:8" ht="81">
      <c r="A93" s="49">
        <v>6</v>
      </c>
      <c r="B93" s="50" t="s">
        <v>210</v>
      </c>
      <c r="C93" s="49" t="s">
        <v>12</v>
      </c>
      <c r="D93" s="50" t="s">
        <v>211</v>
      </c>
      <c r="E93" s="51">
        <v>16911.1</v>
      </c>
      <c r="F93" s="55" t="s">
        <v>20</v>
      </c>
      <c r="G93" s="65"/>
      <c r="H93" s="65"/>
    </row>
    <row r="94" spans="1:8" ht="67.5">
      <c r="A94" s="49">
        <v>7</v>
      </c>
      <c r="B94" s="50" t="s">
        <v>112</v>
      </c>
      <c r="C94" s="49" t="s">
        <v>12</v>
      </c>
      <c r="D94" s="50" t="s">
        <v>27</v>
      </c>
      <c r="E94" s="51">
        <v>42277.75</v>
      </c>
      <c r="F94" s="55" t="s">
        <v>23</v>
      </c>
      <c r="G94" s="65"/>
      <c r="H94" s="65"/>
    </row>
    <row r="95" spans="1:8" ht="67.5">
      <c r="A95" s="49">
        <v>8</v>
      </c>
      <c r="B95" s="50" t="s">
        <v>173</v>
      </c>
      <c r="C95" s="49" t="s">
        <v>12</v>
      </c>
      <c r="D95" s="50" t="s">
        <v>27</v>
      </c>
      <c r="E95" s="51">
        <v>16911.1</v>
      </c>
      <c r="F95" s="55" t="s">
        <v>20</v>
      </c>
      <c r="G95" s="65"/>
      <c r="H95" s="65"/>
    </row>
    <row r="96" spans="1:8" ht="81">
      <c r="A96" s="49">
        <v>9</v>
      </c>
      <c r="B96" s="50" t="s">
        <v>111</v>
      </c>
      <c r="C96" s="49" t="s">
        <v>12</v>
      </c>
      <c r="D96" s="50" t="s">
        <v>230</v>
      </c>
      <c r="E96" s="51">
        <v>25366.65</v>
      </c>
      <c r="F96" s="55" t="s">
        <v>19</v>
      </c>
      <c r="G96" s="65"/>
      <c r="H96" s="65"/>
    </row>
    <row r="97" spans="1:8" ht="81">
      <c r="A97" s="49">
        <v>10</v>
      </c>
      <c r="B97" s="50" t="s">
        <v>142</v>
      </c>
      <c r="C97" s="49" t="s">
        <v>12</v>
      </c>
      <c r="D97" s="50" t="s">
        <v>231</v>
      </c>
      <c r="E97" s="51">
        <v>25366.65</v>
      </c>
      <c r="F97" s="55" t="s">
        <v>19</v>
      </c>
      <c r="G97" s="65"/>
      <c r="H97" s="65"/>
    </row>
    <row r="98" spans="1:8" ht="67.5">
      <c r="A98" s="49">
        <v>11</v>
      </c>
      <c r="B98" s="50" t="s">
        <v>232</v>
      </c>
      <c r="C98" s="49" t="s">
        <v>12</v>
      </c>
      <c r="D98" s="69" t="s">
        <v>206</v>
      </c>
      <c r="E98" s="51">
        <v>16911.1</v>
      </c>
      <c r="F98" s="55" t="s">
        <v>20</v>
      </c>
      <c r="G98" s="65"/>
      <c r="H98" s="65"/>
    </row>
    <row r="99" spans="1:8" ht="67.5">
      <c r="A99" s="49">
        <v>12</v>
      </c>
      <c r="B99" s="50" t="s">
        <v>171</v>
      </c>
      <c r="C99" s="49" t="s">
        <v>12</v>
      </c>
      <c r="D99" s="69" t="s">
        <v>206</v>
      </c>
      <c r="E99" s="51">
        <v>50733.3</v>
      </c>
      <c r="F99" s="55" t="s">
        <v>26</v>
      </c>
      <c r="G99" s="65"/>
      <c r="H99" s="65"/>
    </row>
    <row r="100" spans="1:8" ht="15">
      <c r="A100" s="49"/>
      <c r="B100" s="50"/>
      <c r="C100" s="49"/>
      <c r="D100" s="50"/>
      <c r="E100" s="51"/>
      <c r="F100" s="55"/>
      <c r="G100" s="65"/>
      <c r="H100" s="65"/>
    </row>
    <row r="101" spans="1:8" ht="15">
      <c r="A101" s="49"/>
      <c r="B101" s="53"/>
      <c r="C101" s="52"/>
      <c r="D101" s="50"/>
      <c r="E101" s="54">
        <f>SUM(E88:E100)</f>
        <v>405866.39999999997</v>
      </c>
      <c r="F101" s="55"/>
      <c r="G101" s="65"/>
      <c r="H101" s="65"/>
    </row>
    <row r="102" spans="1:8" ht="40.5">
      <c r="A102" s="49">
        <v>1</v>
      </c>
      <c r="B102" s="50" t="s">
        <v>137</v>
      </c>
      <c r="C102" s="49" t="s">
        <v>12</v>
      </c>
      <c r="D102" s="50" t="s">
        <v>227</v>
      </c>
      <c r="E102" s="51">
        <v>8780</v>
      </c>
      <c r="F102" s="55" t="s">
        <v>18</v>
      </c>
      <c r="G102" s="65"/>
      <c r="H102" s="65"/>
    </row>
    <row r="103" spans="1:8" ht="40.5">
      <c r="A103" s="49">
        <v>2</v>
      </c>
      <c r="B103" s="50" t="s">
        <v>243</v>
      </c>
      <c r="C103" s="49" t="s">
        <v>12</v>
      </c>
      <c r="D103" s="50" t="s">
        <v>227</v>
      </c>
      <c r="E103" s="51">
        <v>8780</v>
      </c>
      <c r="F103" s="55" t="s">
        <v>18</v>
      </c>
      <c r="G103" s="65"/>
      <c r="H103" s="65"/>
    </row>
    <row r="104" spans="1:8" ht="40.5">
      <c r="A104" s="49">
        <v>3</v>
      </c>
      <c r="B104" s="50" t="s">
        <v>244</v>
      </c>
      <c r="C104" s="49" t="s">
        <v>12</v>
      </c>
      <c r="D104" s="50" t="s">
        <v>228</v>
      </c>
      <c r="E104" s="51">
        <v>10630</v>
      </c>
      <c r="F104" s="55" t="s">
        <v>18</v>
      </c>
      <c r="G104" s="65"/>
      <c r="H104" s="65"/>
    </row>
    <row r="105" spans="1:8" ht="40.5">
      <c r="A105" s="49">
        <v>4</v>
      </c>
      <c r="B105" s="50" t="s">
        <v>245</v>
      </c>
      <c r="C105" s="49" t="s">
        <v>12</v>
      </c>
      <c r="D105" s="50" t="s">
        <v>229</v>
      </c>
      <c r="E105" s="51">
        <v>7910</v>
      </c>
      <c r="F105" s="55" t="s">
        <v>18</v>
      </c>
      <c r="G105" s="65"/>
      <c r="H105" s="65"/>
    </row>
    <row r="106" spans="1:8" ht="15">
      <c r="A106" s="49"/>
      <c r="B106" s="53"/>
      <c r="C106" s="52"/>
      <c r="D106" s="50"/>
      <c r="E106" s="54">
        <f>SUM(E102:E105)</f>
        <v>36100</v>
      </c>
      <c r="F106" s="55"/>
      <c r="G106" s="65"/>
      <c r="H106" s="65"/>
    </row>
    <row r="107" spans="1:8" ht="40.5">
      <c r="A107" s="49">
        <v>1</v>
      </c>
      <c r="B107" s="50" t="s">
        <v>216</v>
      </c>
      <c r="C107" s="49" t="s">
        <v>12</v>
      </c>
      <c r="D107" s="50" t="s">
        <v>281</v>
      </c>
      <c r="E107" s="51">
        <v>1500</v>
      </c>
      <c r="F107" s="55" t="s">
        <v>282</v>
      </c>
      <c r="G107" s="65"/>
      <c r="H107" s="65"/>
    </row>
    <row r="108" spans="1:8" ht="15">
      <c r="A108" s="49"/>
      <c r="B108" s="53"/>
      <c r="C108" s="52"/>
      <c r="D108" s="50"/>
      <c r="E108" s="54">
        <f>SUM(E107:E107)</f>
        <v>1500</v>
      </c>
      <c r="F108" s="55"/>
      <c r="G108" s="65"/>
      <c r="H108" s="65"/>
    </row>
    <row r="109" spans="1:8" ht="40.5">
      <c r="A109" s="49">
        <v>1</v>
      </c>
      <c r="B109" s="50" t="s">
        <v>135</v>
      </c>
      <c r="C109" s="49" t="s">
        <v>12</v>
      </c>
      <c r="D109" s="50" t="s">
        <v>287</v>
      </c>
      <c r="E109" s="51">
        <v>17864</v>
      </c>
      <c r="F109" s="55" t="s">
        <v>18</v>
      </c>
      <c r="G109" s="65"/>
      <c r="H109" s="65"/>
    </row>
    <row r="110" spans="1:8" ht="15">
      <c r="A110" s="49"/>
      <c r="B110" s="53"/>
      <c r="C110" s="52"/>
      <c r="D110" s="50"/>
      <c r="E110" s="54">
        <f>SUM(E109)</f>
        <v>17864</v>
      </c>
      <c r="F110" s="55"/>
      <c r="G110" s="65"/>
      <c r="H110" s="65"/>
    </row>
    <row r="111" spans="1:8" ht="27">
      <c r="A111" s="57"/>
      <c r="B111" s="53" t="s">
        <v>13</v>
      </c>
      <c r="C111" s="49"/>
      <c r="D111" s="50"/>
      <c r="E111" s="54">
        <f>E87+E101+E106+E108+E110</f>
        <v>538480.23</v>
      </c>
      <c r="F111" s="55"/>
      <c r="G111" s="65"/>
      <c r="H111" s="65"/>
    </row>
    <row r="112" spans="1:8" ht="15">
      <c r="A112" s="58"/>
      <c r="B112" s="66"/>
      <c r="C112" s="66"/>
      <c r="D112" s="66"/>
      <c r="E112" s="66"/>
      <c r="F112" s="66"/>
      <c r="G112" s="65"/>
      <c r="H112" s="65"/>
    </row>
    <row r="113" spans="1:8" ht="15">
      <c r="A113" s="58"/>
      <c r="B113" s="66"/>
      <c r="C113" s="66"/>
      <c r="D113" s="66"/>
      <c r="E113" s="66"/>
      <c r="F113" s="66"/>
      <c r="G113" s="65"/>
      <c r="H113" s="65"/>
    </row>
    <row r="114" spans="1:8" ht="15">
      <c r="A114" s="43"/>
      <c r="B114" s="43"/>
      <c r="C114" s="43"/>
      <c r="D114" s="43"/>
      <c r="E114" s="79"/>
      <c r="F114" s="79"/>
      <c r="G114" s="65"/>
      <c r="H114" s="65"/>
    </row>
    <row r="115" spans="1:8" ht="15">
      <c r="A115" s="80"/>
      <c r="B115" s="80"/>
      <c r="C115" s="81"/>
      <c r="D115" s="81" t="s">
        <v>14</v>
      </c>
      <c r="E115" s="80"/>
      <c r="F115" s="80"/>
      <c r="G115" s="65"/>
      <c r="H115" s="65"/>
    </row>
    <row r="116" spans="1:8" ht="15">
      <c r="A116" s="126" t="s">
        <v>360</v>
      </c>
      <c r="B116" s="126"/>
      <c r="C116" s="126"/>
      <c r="D116" s="126"/>
      <c r="E116" s="126"/>
      <c r="F116" s="126"/>
      <c r="G116" s="65"/>
      <c r="H116" s="65"/>
    </row>
    <row r="117" spans="1:8" ht="15">
      <c r="A117" s="127"/>
      <c r="B117" s="127"/>
      <c r="C117" s="127"/>
      <c r="D117" s="127"/>
      <c r="E117" s="127"/>
      <c r="F117" s="127"/>
      <c r="G117" s="65"/>
      <c r="H117" s="65"/>
    </row>
    <row r="118" spans="1:8" ht="15">
      <c r="A118" s="75" t="s">
        <v>1</v>
      </c>
      <c r="B118" s="44"/>
      <c r="C118" s="75" t="s">
        <v>2</v>
      </c>
      <c r="D118" s="128" t="s">
        <v>3</v>
      </c>
      <c r="E118" s="44" t="s">
        <v>4</v>
      </c>
      <c r="F118" s="76" t="s">
        <v>5</v>
      </c>
      <c r="G118" s="65"/>
      <c r="H118" s="65"/>
    </row>
    <row r="119" spans="1:8" ht="15">
      <c r="A119" s="77" t="s">
        <v>6</v>
      </c>
      <c r="B119" s="45" t="s">
        <v>7</v>
      </c>
      <c r="C119" s="45" t="s">
        <v>8</v>
      </c>
      <c r="D119" s="129"/>
      <c r="E119" s="46" t="s">
        <v>9</v>
      </c>
      <c r="F119" s="47" t="s">
        <v>10</v>
      </c>
      <c r="G119" s="65"/>
      <c r="H119" s="65"/>
    </row>
    <row r="120" spans="1:8" ht="15">
      <c r="A120" s="48"/>
      <c r="B120" s="48"/>
      <c r="C120" s="48"/>
      <c r="D120" s="130"/>
      <c r="E120" s="78" t="s">
        <v>11</v>
      </c>
      <c r="F120" s="46"/>
      <c r="G120" s="65"/>
      <c r="H120" s="65"/>
    </row>
    <row r="121" spans="1:8" ht="54">
      <c r="A121" s="49">
        <v>1</v>
      </c>
      <c r="B121" s="50" t="s">
        <v>279</v>
      </c>
      <c r="C121" s="49" t="s">
        <v>12</v>
      </c>
      <c r="D121" s="50" t="s">
        <v>280</v>
      </c>
      <c r="E121" s="51">
        <v>3211.5</v>
      </c>
      <c r="F121" s="55" t="s">
        <v>18</v>
      </c>
      <c r="G121" s="65"/>
      <c r="H121" s="65"/>
    </row>
    <row r="122" spans="1:8" ht="15">
      <c r="A122" s="49"/>
      <c r="B122" s="50"/>
      <c r="C122" s="49"/>
      <c r="D122" s="50"/>
      <c r="E122" s="51"/>
      <c r="F122" s="55"/>
      <c r="G122" s="65"/>
      <c r="H122" s="65"/>
    </row>
    <row r="123" spans="1:8" ht="15">
      <c r="A123" s="52"/>
      <c r="B123" s="53"/>
      <c r="C123" s="52"/>
      <c r="D123" s="50"/>
      <c r="E123" s="54">
        <f>SUM(E121:E121)</f>
        <v>3211.5</v>
      </c>
      <c r="F123" s="55"/>
      <c r="G123" s="65"/>
      <c r="H123" s="65"/>
    </row>
    <row r="124" spans="1:8" ht="81">
      <c r="A124" s="49">
        <v>1</v>
      </c>
      <c r="B124" s="50" t="s">
        <v>92</v>
      </c>
      <c r="C124" s="49" t="s">
        <v>12</v>
      </c>
      <c r="D124" s="50" t="s">
        <v>238</v>
      </c>
      <c r="E124" s="51">
        <v>16911.1</v>
      </c>
      <c r="F124" s="55" t="s">
        <v>20</v>
      </c>
      <c r="G124" s="65"/>
      <c r="H124" s="65"/>
    </row>
    <row r="125" spans="1:8" ht="81">
      <c r="A125" s="49">
        <v>2</v>
      </c>
      <c r="B125" s="50" t="s">
        <v>239</v>
      </c>
      <c r="C125" s="49" t="s">
        <v>12</v>
      </c>
      <c r="D125" s="50" t="s">
        <v>240</v>
      </c>
      <c r="E125" s="51">
        <v>33822.2</v>
      </c>
      <c r="F125" s="55" t="s">
        <v>25</v>
      </c>
      <c r="G125" s="65"/>
      <c r="H125" s="65"/>
    </row>
    <row r="126" spans="1:8" ht="94.5">
      <c r="A126" s="49">
        <v>3</v>
      </c>
      <c r="B126" s="50" t="s">
        <v>241</v>
      </c>
      <c r="C126" s="49" t="s">
        <v>12</v>
      </c>
      <c r="D126" s="50" t="s">
        <v>242</v>
      </c>
      <c r="E126" s="51">
        <v>59188.85</v>
      </c>
      <c r="F126" s="55" t="s">
        <v>22</v>
      </c>
      <c r="G126" s="65"/>
      <c r="H126" s="65"/>
    </row>
    <row r="127" spans="1:8" ht="81">
      <c r="A127" s="49">
        <v>4</v>
      </c>
      <c r="B127" s="50" t="s">
        <v>213</v>
      </c>
      <c r="C127" s="49" t="s">
        <v>12</v>
      </c>
      <c r="D127" s="50" t="s">
        <v>21</v>
      </c>
      <c r="E127" s="51">
        <v>33822.2</v>
      </c>
      <c r="F127" s="55" t="s">
        <v>25</v>
      </c>
      <c r="G127" s="65"/>
      <c r="H127" s="65"/>
    </row>
    <row r="128" spans="1:8" ht="81">
      <c r="A128" s="49">
        <v>5</v>
      </c>
      <c r="B128" s="50" t="s">
        <v>225</v>
      </c>
      <c r="C128" s="49" t="s">
        <v>12</v>
      </c>
      <c r="D128" s="50" t="s">
        <v>278</v>
      </c>
      <c r="E128" s="51">
        <v>33822.2</v>
      </c>
      <c r="F128" s="55" t="s">
        <v>25</v>
      </c>
      <c r="G128" s="65"/>
      <c r="H128" s="65"/>
    </row>
    <row r="129" spans="1:8" ht="81">
      <c r="A129" s="49">
        <v>6</v>
      </c>
      <c r="B129" s="50" t="s">
        <v>264</v>
      </c>
      <c r="C129" s="49" t="s">
        <v>12</v>
      </c>
      <c r="D129" s="50" t="s">
        <v>278</v>
      </c>
      <c r="E129" s="51">
        <v>33822.2</v>
      </c>
      <c r="F129" s="55" t="s">
        <v>25</v>
      </c>
      <c r="G129" s="65"/>
      <c r="H129" s="65"/>
    </row>
    <row r="130" spans="1:8" ht="81">
      <c r="A130" s="49">
        <v>7</v>
      </c>
      <c r="B130" s="50" t="s">
        <v>301</v>
      </c>
      <c r="C130" s="49" t="s">
        <v>12</v>
      </c>
      <c r="D130" s="50" t="s">
        <v>21</v>
      </c>
      <c r="E130" s="51">
        <v>42277.75</v>
      </c>
      <c r="F130" s="55" t="s">
        <v>23</v>
      </c>
      <c r="G130" s="65"/>
      <c r="H130" s="65"/>
    </row>
    <row r="131" spans="1:8" ht="81">
      <c r="A131" s="49">
        <v>8</v>
      </c>
      <c r="B131" s="50" t="s">
        <v>129</v>
      </c>
      <c r="C131" s="49" t="s">
        <v>12</v>
      </c>
      <c r="D131" s="50" t="s">
        <v>302</v>
      </c>
      <c r="E131" s="51">
        <v>8455.55</v>
      </c>
      <c r="F131" s="55" t="s">
        <v>18</v>
      </c>
      <c r="G131" s="65"/>
      <c r="H131" s="65"/>
    </row>
    <row r="132" spans="1:8" ht="81">
      <c r="A132" s="49">
        <v>9</v>
      </c>
      <c r="B132" s="50" t="s">
        <v>303</v>
      </c>
      <c r="C132" s="49" t="s">
        <v>12</v>
      </c>
      <c r="D132" s="50" t="s">
        <v>21</v>
      </c>
      <c r="E132" s="51">
        <v>8455.55</v>
      </c>
      <c r="F132" s="55" t="s">
        <v>18</v>
      </c>
      <c r="G132" s="65"/>
      <c r="H132" s="65"/>
    </row>
    <row r="133" spans="1:8" ht="81">
      <c r="A133" s="49">
        <v>10</v>
      </c>
      <c r="B133" s="50" t="s">
        <v>140</v>
      </c>
      <c r="C133" s="49" t="s">
        <v>12</v>
      </c>
      <c r="D133" s="50" t="s">
        <v>304</v>
      </c>
      <c r="E133" s="51">
        <v>16911.1</v>
      </c>
      <c r="F133" s="55" t="s">
        <v>20</v>
      </c>
      <c r="G133" s="65"/>
      <c r="H133" s="65"/>
    </row>
    <row r="134" spans="1:8" ht="81">
      <c r="A134" s="49">
        <v>11</v>
      </c>
      <c r="B134" s="50" t="s">
        <v>248</v>
      </c>
      <c r="C134" s="49" t="s">
        <v>12</v>
      </c>
      <c r="D134" s="50" t="s">
        <v>305</v>
      </c>
      <c r="E134" s="51">
        <v>16911.1</v>
      </c>
      <c r="F134" s="55" t="s">
        <v>20</v>
      </c>
      <c r="G134" s="65"/>
      <c r="H134" s="65"/>
    </row>
    <row r="135" spans="1:8" ht="81">
      <c r="A135" s="49">
        <v>12</v>
      </c>
      <c r="B135" s="50" t="s">
        <v>215</v>
      </c>
      <c r="C135" s="49" t="s">
        <v>12</v>
      </c>
      <c r="D135" s="50" t="s">
        <v>306</v>
      </c>
      <c r="E135" s="51">
        <v>25366.65</v>
      </c>
      <c r="F135" s="55" t="s">
        <v>19</v>
      </c>
      <c r="G135" s="65"/>
      <c r="H135" s="65"/>
    </row>
    <row r="136" spans="1:8" ht="94.5">
      <c r="A136" s="49">
        <v>13</v>
      </c>
      <c r="B136" s="50" t="s">
        <v>294</v>
      </c>
      <c r="C136" s="49" t="s">
        <v>12</v>
      </c>
      <c r="D136" s="50" t="s">
        <v>307</v>
      </c>
      <c r="E136" s="51">
        <v>33822.2</v>
      </c>
      <c r="F136" s="55" t="s">
        <v>25</v>
      </c>
      <c r="G136" s="65"/>
      <c r="H136" s="65"/>
    </row>
    <row r="137" spans="1:8" ht="94.5">
      <c r="A137" s="49">
        <v>14</v>
      </c>
      <c r="B137" s="50" t="s">
        <v>308</v>
      </c>
      <c r="C137" s="49" t="s">
        <v>12</v>
      </c>
      <c r="D137" s="50" t="s">
        <v>309</v>
      </c>
      <c r="E137" s="51">
        <v>33822.2</v>
      </c>
      <c r="F137" s="55" t="s">
        <v>25</v>
      </c>
      <c r="G137" s="65"/>
      <c r="H137" s="65"/>
    </row>
    <row r="138" spans="1:8" ht="81">
      <c r="A138" s="49">
        <v>15</v>
      </c>
      <c r="B138" s="50" t="s">
        <v>222</v>
      </c>
      <c r="C138" s="49" t="s">
        <v>12</v>
      </c>
      <c r="D138" s="50" t="s">
        <v>310</v>
      </c>
      <c r="E138" s="51">
        <v>25366.65</v>
      </c>
      <c r="F138" s="55" t="s">
        <v>19</v>
      </c>
      <c r="G138" s="65"/>
      <c r="H138" s="65"/>
    </row>
    <row r="139" spans="1:8" ht="94.5">
      <c r="A139" s="49">
        <v>16</v>
      </c>
      <c r="B139" s="50" t="s">
        <v>314</v>
      </c>
      <c r="C139" s="49" t="s">
        <v>12</v>
      </c>
      <c r="D139" s="50" t="s">
        <v>315</v>
      </c>
      <c r="E139" s="51">
        <v>33822.2</v>
      </c>
      <c r="F139" s="55" t="s">
        <v>25</v>
      </c>
      <c r="G139" s="65"/>
      <c r="H139" s="65"/>
    </row>
    <row r="140" spans="1:8" ht="15">
      <c r="A140" s="49"/>
      <c r="B140" s="50"/>
      <c r="C140" s="49"/>
      <c r="D140" s="50"/>
      <c r="E140" s="51"/>
      <c r="F140" s="55"/>
      <c r="G140" s="65"/>
      <c r="H140" s="65"/>
    </row>
    <row r="141" spans="1:8" ht="15">
      <c r="A141" s="49"/>
      <c r="B141" s="53"/>
      <c r="C141" s="52"/>
      <c r="D141" s="50"/>
      <c r="E141" s="54">
        <f>SUM(E124:E140)</f>
        <v>456599.7</v>
      </c>
      <c r="F141" s="55"/>
      <c r="G141" s="65"/>
      <c r="H141" s="65"/>
    </row>
    <row r="142" spans="1:8" ht="40.5">
      <c r="A142" s="49">
        <v>1</v>
      </c>
      <c r="B142" s="50" t="s">
        <v>357</v>
      </c>
      <c r="C142" s="49" t="s">
        <v>12</v>
      </c>
      <c r="D142" s="50" t="s">
        <v>358</v>
      </c>
      <c r="E142" s="51">
        <v>8970.19</v>
      </c>
      <c r="F142" s="55" t="s">
        <v>20</v>
      </c>
      <c r="G142" s="65"/>
      <c r="H142" s="65"/>
    </row>
    <row r="143" spans="1:8" ht="54">
      <c r="A143" s="49">
        <v>2</v>
      </c>
      <c r="B143" s="50" t="s">
        <v>264</v>
      </c>
      <c r="C143" s="49" t="s">
        <v>12</v>
      </c>
      <c r="D143" s="50" t="s">
        <v>359</v>
      </c>
      <c r="E143" s="51">
        <v>10429.7</v>
      </c>
      <c r="F143" s="55" t="s">
        <v>18</v>
      </c>
      <c r="G143" s="65"/>
      <c r="H143" s="65"/>
    </row>
    <row r="144" spans="1:8" ht="15">
      <c r="A144" s="49"/>
      <c r="B144" s="50"/>
      <c r="C144" s="49"/>
      <c r="D144" s="50"/>
      <c r="E144" s="51"/>
      <c r="F144" s="55"/>
      <c r="G144" s="65"/>
      <c r="H144" s="65"/>
    </row>
    <row r="145" spans="1:8" ht="15">
      <c r="A145" s="49"/>
      <c r="B145" s="53"/>
      <c r="C145" s="52"/>
      <c r="D145" s="50"/>
      <c r="E145" s="54">
        <f>SUM(E142:E144)</f>
        <v>19399.89</v>
      </c>
      <c r="F145" s="55"/>
      <c r="G145" s="65"/>
      <c r="H145" s="65"/>
    </row>
    <row r="146" spans="1:8" ht="40.5">
      <c r="A146" s="49">
        <v>1</v>
      </c>
      <c r="B146" s="50" t="s">
        <v>121</v>
      </c>
      <c r="C146" s="49" t="s">
        <v>12</v>
      </c>
      <c r="D146" s="50" t="s">
        <v>298</v>
      </c>
      <c r="E146" s="51">
        <v>64023</v>
      </c>
      <c r="F146" s="55" t="s">
        <v>18</v>
      </c>
      <c r="G146" s="65"/>
      <c r="H146" s="65"/>
    </row>
    <row r="147" spans="1:8" ht="40.5">
      <c r="A147" s="49">
        <v>2</v>
      </c>
      <c r="B147" s="50" t="s">
        <v>245</v>
      </c>
      <c r="C147" s="49" t="s">
        <v>12</v>
      </c>
      <c r="D147" s="50" t="s">
        <v>298</v>
      </c>
      <c r="E147" s="51">
        <v>64023</v>
      </c>
      <c r="F147" s="55" t="s">
        <v>18</v>
      </c>
      <c r="G147" s="65"/>
      <c r="H147" s="65"/>
    </row>
    <row r="148" spans="1:8" ht="40.5">
      <c r="A148" s="49">
        <v>3</v>
      </c>
      <c r="B148" s="50" t="s">
        <v>299</v>
      </c>
      <c r="C148" s="49" t="s">
        <v>12</v>
      </c>
      <c r="D148" s="50" t="s">
        <v>300</v>
      </c>
      <c r="E148" s="51">
        <v>66665</v>
      </c>
      <c r="F148" s="55" t="s">
        <v>18</v>
      </c>
      <c r="G148" s="65"/>
      <c r="H148" s="65"/>
    </row>
    <row r="149" spans="1:8" ht="15">
      <c r="A149" s="49"/>
      <c r="B149" s="53"/>
      <c r="C149" s="52"/>
      <c r="D149" s="50"/>
      <c r="E149" s="54">
        <f>SUM(E146:E148)</f>
        <v>194711</v>
      </c>
      <c r="F149" s="55"/>
      <c r="G149" s="65"/>
      <c r="H149" s="65"/>
    </row>
    <row r="150" spans="1:8" ht="27">
      <c r="A150" s="49">
        <v>1</v>
      </c>
      <c r="B150" s="50" t="s">
        <v>352</v>
      </c>
      <c r="C150" s="49" t="s">
        <v>12</v>
      </c>
      <c r="D150" s="50" t="s">
        <v>353</v>
      </c>
      <c r="E150" s="51">
        <v>8794.54</v>
      </c>
      <c r="F150" s="55" t="s">
        <v>18</v>
      </c>
      <c r="G150" s="65"/>
      <c r="H150" s="65"/>
    </row>
    <row r="151" spans="1:8" ht="15">
      <c r="A151" s="49"/>
      <c r="B151" s="50"/>
      <c r="C151" s="52"/>
      <c r="D151" s="50"/>
      <c r="E151" s="51"/>
      <c r="F151" s="55"/>
      <c r="G151" s="65"/>
      <c r="H151" s="65"/>
    </row>
    <row r="152" spans="1:8" ht="15">
      <c r="A152" s="49"/>
      <c r="B152" s="101"/>
      <c r="C152" s="52"/>
      <c r="D152" s="50"/>
      <c r="E152" s="54">
        <f>SUM(E150:E151)</f>
        <v>8794.54</v>
      </c>
      <c r="F152" s="55"/>
      <c r="G152" s="65"/>
      <c r="H152" s="65"/>
    </row>
    <row r="153" spans="1:8" ht="40.5">
      <c r="A153" s="49">
        <v>1</v>
      </c>
      <c r="B153" s="50" t="s">
        <v>312</v>
      </c>
      <c r="C153" s="49" t="s">
        <v>12</v>
      </c>
      <c r="D153" s="50" t="s">
        <v>313</v>
      </c>
      <c r="E153" s="51">
        <v>10400</v>
      </c>
      <c r="F153" s="55" t="s">
        <v>18</v>
      </c>
      <c r="G153" s="65"/>
      <c r="H153" s="65"/>
    </row>
    <row r="154" spans="1:8" ht="15">
      <c r="A154" s="49"/>
      <c r="B154" s="63"/>
      <c r="C154" s="52"/>
      <c r="D154" s="50"/>
      <c r="E154" s="54">
        <f>SUM(E153)</f>
        <v>10400</v>
      </c>
      <c r="F154" s="55"/>
      <c r="G154" s="65"/>
      <c r="H154" s="65"/>
    </row>
    <row r="155" spans="1:8" ht="54">
      <c r="A155" s="49">
        <v>1</v>
      </c>
      <c r="B155" s="50" t="s">
        <v>256</v>
      </c>
      <c r="C155" s="49" t="s">
        <v>12</v>
      </c>
      <c r="D155" s="50" t="s">
        <v>288</v>
      </c>
      <c r="E155" s="51">
        <v>1020</v>
      </c>
      <c r="F155" s="55" t="s">
        <v>18</v>
      </c>
      <c r="G155" s="65"/>
      <c r="H155" s="65"/>
    </row>
    <row r="156" spans="1:8" ht="40.5">
      <c r="A156" s="49">
        <v>2</v>
      </c>
      <c r="B156" s="50" t="s">
        <v>289</v>
      </c>
      <c r="C156" s="49" t="s">
        <v>12</v>
      </c>
      <c r="D156" s="50" t="s">
        <v>290</v>
      </c>
      <c r="E156" s="51">
        <v>270</v>
      </c>
      <c r="F156" s="55" t="s">
        <v>18</v>
      </c>
      <c r="G156" s="65"/>
      <c r="H156" s="65"/>
    </row>
    <row r="157" spans="1:8" ht="40.5">
      <c r="A157" s="49">
        <v>3</v>
      </c>
      <c r="B157" s="50" t="s">
        <v>191</v>
      </c>
      <c r="C157" s="49" t="s">
        <v>12</v>
      </c>
      <c r="D157" s="50" t="s">
        <v>291</v>
      </c>
      <c r="E157" s="51">
        <v>630</v>
      </c>
      <c r="F157" s="55" t="s">
        <v>18</v>
      </c>
      <c r="G157" s="65"/>
      <c r="H157" s="65"/>
    </row>
    <row r="158" spans="1:8" ht="40.5">
      <c r="A158" s="49">
        <v>4</v>
      </c>
      <c r="B158" s="50" t="s">
        <v>349</v>
      </c>
      <c r="C158" s="49" t="s">
        <v>12</v>
      </c>
      <c r="D158" s="50" t="s">
        <v>291</v>
      </c>
      <c r="E158" s="51">
        <v>580</v>
      </c>
      <c r="F158" s="55" t="s">
        <v>18</v>
      </c>
      <c r="G158" s="65"/>
      <c r="H158" s="65"/>
    </row>
    <row r="159" spans="1:8" ht="40.5">
      <c r="A159" s="49">
        <v>5</v>
      </c>
      <c r="B159" s="50" t="s">
        <v>161</v>
      </c>
      <c r="C159" s="49" t="s">
        <v>12</v>
      </c>
      <c r="D159" s="50" t="s">
        <v>291</v>
      </c>
      <c r="E159" s="51">
        <v>580</v>
      </c>
      <c r="F159" s="55" t="s">
        <v>18</v>
      </c>
      <c r="G159" s="65"/>
      <c r="H159" s="65"/>
    </row>
    <row r="160" spans="1:8" ht="40.5">
      <c r="A160" s="49">
        <v>6</v>
      </c>
      <c r="B160" s="50" t="s">
        <v>350</v>
      </c>
      <c r="C160" s="49" t="s">
        <v>12</v>
      </c>
      <c r="D160" s="50" t="s">
        <v>291</v>
      </c>
      <c r="E160" s="51">
        <v>580</v>
      </c>
      <c r="F160" s="55" t="s">
        <v>18</v>
      </c>
      <c r="G160" s="65"/>
      <c r="H160" s="65"/>
    </row>
    <row r="161" spans="1:8" ht="40.5">
      <c r="A161" s="49">
        <v>7</v>
      </c>
      <c r="B161" s="50" t="s">
        <v>192</v>
      </c>
      <c r="C161" s="49" t="s">
        <v>12</v>
      </c>
      <c r="D161" s="50" t="s">
        <v>291</v>
      </c>
      <c r="E161" s="51">
        <v>580</v>
      </c>
      <c r="F161" s="55" t="s">
        <v>18</v>
      </c>
      <c r="G161" s="65"/>
      <c r="H161" s="65"/>
    </row>
    <row r="162" spans="1:8" ht="40.5">
      <c r="A162" s="49">
        <v>8</v>
      </c>
      <c r="B162" s="50" t="s">
        <v>252</v>
      </c>
      <c r="C162" s="49" t="s">
        <v>12</v>
      </c>
      <c r="D162" s="50" t="s">
        <v>291</v>
      </c>
      <c r="E162" s="51">
        <v>580</v>
      </c>
      <c r="F162" s="55" t="s">
        <v>18</v>
      </c>
      <c r="G162" s="65"/>
      <c r="H162" s="65"/>
    </row>
    <row r="163" spans="1:8" ht="40.5">
      <c r="A163" s="49">
        <v>9</v>
      </c>
      <c r="B163" s="50" t="s">
        <v>351</v>
      </c>
      <c r="C163" s="49" t="s">
        <v>12</v>
      </c>
      <c r="D163" s="50" t="s">
        <v>291</v>
      </c>
      <c r="E163" s="51">
        <v>580</v>
      </c>
      <c r="F163" s="55" t="s">
        <v>18</v>
      </c>
      <c r="G163" s="65"/>
      <c r="H163" s="65"/>
    </row>
    <row r="164" spans="1:8" ht="40.5">
      <c r="A164" s="49">
        <v>10</v>
      </c>
      <c r="B164" s="50" t="s">
        <v>199</v>
      </c>
      <c r="C164" s="49" t="s">
        <v>12</v>
      </c>
      <c r="D164" s="50" t="s">
        <v>291</v>
      </c>
      <c r="E164" s="51">
        <v>580</v>
      </c>
      <c r="F164" s="55" t="s">
        <v>18</v>
      </c>
      <c r="G164" s="65"/>
      <c r="H164" s="65"/>
    </row>
    <row r="165" spans="1:8" ht="15">
      <c r="A165" s="49"/>
      <c r="B165" s="50"/>
      <c r="C165" s="49"/>
      <c r="D165" s="50"/>
      <c r="E165" s="51"/>
      <c r="F165" s="55"/>
      <c r="G165" s="65"/>
      <c r="H165" s="65"/>
    </row>
    <row r="166" spans="1:8" ht="15">
      <c r="A166" s="49"/>
      <c r="B166" s="53"/>
      <c r="C166" s="52"/>
      <c r="D166" s="50"/>
      <c r="E166" s="54">
        <f>SUM(E155:E165)</f>
        <v>5980</v>
      </c>
      <c r="F166" s="55"/>
      <c r="G166" s="65"/>
      <c r="H166" s="65"/>
    </row>
    <row r="167" spans="1:8" ht="40.5">
      <c r="A167" s="49">
        <v>1</v>
      </c>
      <c r="B167" s="50" t="s">
        <v>292</v>
      </c>
      <c r="C167" s="49" t="s">
        <v>12</v>
      </c>
      <c r="D167" s="50" t="s">
        <v>293</v>
      </c>
      <c r="E167" s="51">
        <v>1359.01</v>
      </c>
      <c r="F167" s="55" t="s">
        <v>18</v>
      </c>
      <c r="G167" s="65"/>
      <c r="H167" s="65"/>
    </row>
    <row r="168" spans="1:8" ht="27">
      <c r="A168" s="49">
        <v>2</v>
      </c>
      <c r="B168" s="50" t="s">
        <v>294</v>
      </c>
      <c r="C168" s="49" t="s">
        <v>12</v>
      </c>
      <c r="D168" s="50" t="s">
        <v>295</v>
      </c>
      <c r="E168" s="51">
        <v>20105</v>
      </c>
      <c r="F168" s="55" t="s">
        <v>18</v>
      </c>
      <c r="G168" s="65"/>
      <c r="H168" s="65"/>
    </row>
    <row r="169" spans="1:8" ht="27">
      <c r="A169" s="49">
        <v>3</v>
      </c>
      <c r="B169" s="50" t="s">
        <v>341</v>
      </c>
      <c r="C169" s="49" t="s">
        <v>12</v>
      </c>
      <c r="D169" s="50" t="s">
        <v>342</v>
      </c>
      <c r="E169" s="51">
        <v>104637</v>
      </c>
      <c r="F169" s="55" t="s">
        <v>18</v>
      </c>
      <c r="G169" s="65"/>
      <c r="H169" s="65"/>
    </row>
    <row r="170" spans="1:8" ht="15">
      <c r="A170" s="49"/>
      <c r="B170" s="50"/>
      <c r="C170" s="52"/>
      <c r="D170" s="50"/>
      <c r="E170" s="51"/>
      <c r="F170" s="55"/>
      <c r="G170" s="65"/>
      <c r="H170" s="65"/>
    </row>
    <row r="171" spans="1:8" ht="15">
      <c r="A171" s="49"/>
      <c r="B171" s="53"/>
      <c r="C171" s="52"/>
      <c r="D171" s="50"/>
      <c r="E171" s="54">
        <f>SUM(E167:E170)</f>
        <v>126101.01</v>
      </c>
      <c r="F171" s="55"/>
      <c r="G171" s="65"/>
      <c r="H171" s="65"/>
    </row>
    <row r="172" spans="1:8" ht="40.5">
      <c r="A172" s="49">
        <v>1</v>
      </c>
      <c r="B172" s="50" t="s">
        <v>144</v>
      </c>
      <c r="C172" s="49" t="s">
        <v>12</v>
      </c>
      <c r="D172" s="50" t="s">
        <v>323</v>
      </c>
      <c r="E172" s="51">
        <v>35000</v>
      </c>
      <c r="F172" s="55" t="s">
        <v>18</v>
      </c>
      <c r="G172" s="65"/>
      <c r="H172" s="65"/>
    </row>
    <row r="173" spans="1:8" ht="15">
      <c r="A173" s="49"/>
      <c r="B173" s="53"/>
      <c r="C173" s="52"/>
      <c r="D173" s="50"/>
      <c r="E173" s="54"/>
      <c r="F173" s="55"/>
      <c r="G173" s="65"/>
      <c r="H173" s="65"/>
    </row>
    <row r="174" spans="1:8" ht="15">
      <c r="A174" s="49"/>
      <c r="B174" s="53"/>
      <c r="C174" s="52"/>
      <c r="D174" s="50"/>
      <c r="E174" s="54">
        <f>SUM(E172:E173)</f>
        <v>35000</v>
      </c>
      <c r="F174" s="55"/>
      <c r="G174" s="65"/>
      <c r="H174" s="65"/>
    </row>
    <row r="175" spans="1:8" ht="81">
      <c r="A175" s="49">
        <v>1</v>
      </c>
      <c r="B175" s="50" t="s">
        <v>135</v>
      </c>
      <c r="C175" s="49" t="s">
        <v>12</v>
      </c>
      <c r="D175" s="50" t="s">
        <v>331</v>
      </c>
      <c r="E175" s="51">
        <v>86828.8</v>
      </c>
      <c r="F175" s="55" t="s">
        <v>25</v>
      </c>
      <c r="G175" s="65"/>
      <c r="H175" s="65"/>
    </row>
    <row r="176" spans="1:8" ht="54">
      <c r="A176" s="49">
        <v>2</v>
      </c>
      <c r="B176" s="50" t="s">
        <v>241</v>
      </c>
      <c r="C176" s="49" t="s">
        <v>12</v>
      </c>
      <c r="D176" s="50" t="s">
        <v>332</v>
      </c>
      <c r="E176" s="51">
        <v>16019.2</v>
      </c>
      <c r="F176" s="55" t="s">
        <v>23</v>
      </c>
      <c r="G176" s="65"/>
      <c r="H176" s="65"/>
    </row>
    <row r="177" spans="1:8" ht="15">
      <c r="A177" s="49"/>
      <c r="B177" s="50"/>
      <c r="C177" s="49"/>
      <c r="D177" s="50"/>
      <c r="E177" s="51"/>
      <c r="F177" s="55"/>
      <c r="G177" s="65"/>
      <c r="H177" s="65"/>
    </row>
    <row r="178" spans="1:8" ht="15">
      <c r="A178" s="49"/>
      <c r="B178" s="63"/>
      <c r="C178" s="52"/>
      <c r="D178" s="50"/>
      <c r="E178" s="54">
        <f>SUM(E175:E177)</f>
        <v>102848</v>
      </c>
      <c r="F178" s="55"/>
      <c r="G178" s="65"/>
      <c r="H178" s="65"/>
    </row>
    <row r="179" spans="1:8" ht="54">
      <c r="A179" s="49">
        <v>1</v>
      </c>
      <c r="B179" s="50" t="s">
        <v>344</v>
      </c>
      <c r="C179" s="49" t="s">
        <v>12</v>
      </c>
      <c r="D179" s="50" t="s">
        <v>345</v>
      </c>
      <c r="E179" s="51">
        <v>400</v>
      </c>
      <c r="F179" s="55" t="s">
        <v>25</v>
      </c>
      <c r="G179" s="65"/>
      <c r="H179" s="65"/>
    </row>
    <row r="180" spans="1:8" ht="15">
      <c r="A180" s="49"/>
      <c r="B180" s="63"/>
      <c r="C180" s="52"/>
      <c r="D180" s="50"/>
      <c r="E180" s="54">
        <f>SUM(E179)</f>
        <v>400</v>
      </c>
      <c r="F180" s="55"/>
      <c r="G180" s="65"/>
      <c r="H180" s="65"/>
    </row>
    <row r="181" spans="1:8" ht="27">
      <c r="A181" s="49">
        <v>1</v>
      </c>
      <c r="B181" s="50" t="s">
        <v>354</v>
      </c>
      <c r="C181" s="49" t="s">
        <v>12</v>
      </c>
      <c r="D181" s="50" t="s">
        <v>355</v>
      </c>
      <c r="E181" s="51">
        <v>4000</v>
      </c>
      <c r="F181" s="55" t="s">
        <v>356</v>
      </c>
      <c r="G181" s="65"/>
      <c r="H181" s="65"/>
    </row>
    <row r="182" spans="1:8" ht="15">
      <c r="A182" s="49"/>
      <c r="B182" s="53"/>
      <c r="C182" s="52"/>
      <c r="D182" s="50"/>
      <c r="E182" s="54"/>
      <c r="F182" s="55"/>
      <c r="G182" s="65"/>
      <c r="H182" s="65"/>
    </row>
    <row r="183" spans="1:8" ht="15">
      <c r="A183" s="49"/>
      <c r="B183" s="53"/>
      <c r="C183" s="52"/>
      <c r="D183" s="50"/>
      <c r="E183" s="54">
        <f>SUM(E181:E182)</f>
        <v>4000</v>
      </c>
      <c r="F183" s="55"/>
      <c r="G183" s="65"/>
      <c r="H183" s="65"/>
    </row>
    <row r="184" spans="1:8" ht="54">
      <c r="A184" s="49">
        <v>1</v>
      </c>
      <c r="B184" s="50" t="s">
        <v>378</v>
      </c>
      <c r="C184" s="49" t="s">
        <v>12</v>
      </c>
      <c r="D184" s="50" t="s">
        <v>379</v>
      </c>
      <c r="E184" s="51">
        <v>5000</v>
      </c>
      <c r="F184" s="55" t="s">
        <v>18</v>
      </c>
      <c r="G184" s="65"/>
      <c r="H184" s="65"/>
    </row>
    <row r="185" spans="1:8" ht="15">
      <c r="A185" s="49"/>
      <c r="B185" s="53"/>
      <c r="C185" s="52"/>
      <c r="D185" s="50"/>
      <c r="E185" s="54">
        <f>SUM(E184)</f>
        <v>5000</v>
      </c>
      <c r="F185" s="55"/>
      <c r="G185" s="65"/>
      <c r="H185" s="65"/>
    </row>
    <row r="186" spans="1:8" ht="15">
      <c r="A186" s="49"/>
      <c r="B186" s="53"/>
      <c r="C186" s="52"/>
      <c r="D186" s="50"/>
      <c r="E186" s="54"/>
      <c r="F186" s="55"/>
      <c r="G186" s="65"/>
      <c r="H186" s="65"/>
    </row>
    <row r="187" spans="1:8" ht="27">
      <c r="A187" s="57"/>
      <c r="B187" s="53" t="s">
        <v>13</v>
      </c>
      <c r="C187" s="49"/>
      <c r="D187" s="50"/>
      <c r="E187" s="54">
        <f>E123+E141+E145+E149+E152+E154+E166+E171+E174+E178+E180+E183+E185</f>
        <v>972445.6400000001</v>
      </c>
      <c r="F187" s="55"/>
      <c r="G187" s="65"/>
      <c r="H187" s="65"/>
    </row>
    <row r="188" spans="1:8" ht="15">
      <c r="A188" s="58"/>
      <c r="B188" s="59"/>
      <c r="C188" s="58"/>
      <c r="D188" s="60"/>
      <c r="E188" s="61"/>
      <c r="F188" s="58"/>
      <c r="G188" s="65"/>
      <c r="H188" s="65"/>
    </row>
    <row r="189" spans="1:8" ht="15">
      <c r="A189" s="25"/>
      <c r="B189" s="25"/>
      <c r="C189" s="25"/>
      <c r="D189" s="25"/>
      <c r="E189" s="92"/>
      <c r="F189" s="92"/>
      <c r="G189" s="65"/>
      <c r="H189" s="65"/>
    </row>
    <row r="190" spans="1:8" ht="15">
      <c r="A190" s="93"/>
      <c r="B190" s="93"/>
      <c r="C190" s="94"/>
      <c r="D190" s="94" t="s">
        <v>14</v>
      </c>
      <c r="E190" s="93"/>
      <c r="F190" s="93"/>
      <c r="G190" s="65"/>
      <c r="H190" s="65"/>
    </row>
    <row r="191" spans="1:8" ht="15">
      <c r="A191" s="121" t="s">
        <v>321</v>
      </c>
      <c r="B191" s="121"/>
      <c r="C191" s="121"/>
      <c r="D191" s="121"/>
      <c r="E191" s="121"/>
      <c r="F191" s="121"/>
      <c r="G191" s="65"/>
      <c r="H191" s="65"/>
    </row>
    <row r="192" spans="1:8" ht="15">
      <c r="A192" s="122"/>
      <c r="B192" s="122"/>
      <c r="C192" s="122"/>
      <c r="D192" s="122"/>
      <c r="E192" s="122"/>
      <c r="F192" s="122"/>
      <c r="G192" s="65"/>
      <c r="H192" s="65"/>
    </row>
    <row r="193" spans="1:8" ht="15">
      <c r="A193" s="95" t="s">
        <v>1</v>
      </c>
      <c r="B193" s="26"/>
      <c r="C193" s="95" t="s">
        <v>2</v>
      </c>
      <c r="D193" s="123" t="s">
        <v>3</v>
      </c>
      <c r="E193" s="26" t="s">
        <v>4</v>
      </c>
      <c r="F193" s="96" t="s">
        <v>5</v>
      </c>
      <c r="G193" s="65"/>
      <c r="H193" s="65"/>
    </row>
    <row r="194" spans="1:8" ht="15">
      <c r="A194" s="97" t="s">
        <v>6</v>
      </c>
      <c r="B194" s="27" t="s">
        <v>7</v>
      </c>
      <c r="C194" s="27" t="s">
        <v>8</v>
      </c>
      <c r="D194" s="124"/>
      <c r="E194" s="28" t="s">
        <v>9</v>
      </c>
      <c r="F194" s="29" t="s">
        <v>10</v>
      </c>
      <c r="G194" s="65"/>
      <c r="H194" s="65"/>
    </row>
    <row r="195" spans="1:8" ht="15">
      <c r="A195" s="30"/>
      <c r="B195" s="30"/>
      <c r="C195" s="30"/>
      <c r="D195" s="125"/>
      <c r="E195" s="98" t="s">
        <v>11</v>
      </c>
      <c r="F195" s="28"/>
      <c r="G195" s="65"/>
      <c r="H195" s="65"/>
    </row>
    <row r="196" spans="1:8" ht="81">
      <c r="A196" s="31">
        <v>1</v>
      </c>
      <c r="B196" s="50" t="s">
        <v>316</v>
      </c>
      <c r="C196" s="31" t="s">
        <v>12</v>
      </c>
      <c r="D196" s="50" t="s">
        <v>317</v>
      </c>
      <c r="E196" s="51">
        <v>8455.55</v>
      </c>
      <c r="F196" s="55" t="s">
        <v>18</v>
      </c>
      <c r="G196" s="65"/>
      <c r="H196" s="65"/>
    </row>
    <row r="197" spans="1:8" ht="81">
      <c r="A197" s="31">
        <v>2</v>
      </c>
      <c r="B197" s="50" t="s">
        <v>318</v>
      </c>
      <c r="C197" s="31" t="s">
        <v>12</v>
      </c>
      <c r="D197" s="50" t="s">
        <v>317</v>
      </c>
      <c r="E197" s="51">
        <v>8455.55</v>
      </c>
      <c r="F197" s="55" t="s">
        <v>18</v>
      </c>
      <c r="G197" s="65"/>
      <c r="H197" s="65"/>
    </row>
    <row r="198" spans="1:8" ht="81">
      <c r="A198" s="31">
        <v>3</v>
      </c>
      <c r="B198" s="50" t="s">
        <v>319</v>
      </c>
      <c r="C198" s="31" t="s">
        <v>12</v>
      </c>
      <c r="D198" s="50" t="s">
        <v>317</v>
      </c>
      <c r="E198" s="51">
        <v>8455.55</v>
      </c>
      <c r="F198" s="55" t="s">
        <v>18</v>
      </c>
      <c r="G198" s="65"/>
      <c r="H198" s="65"/>
    </row>
    <row r="199" spans="1:8" ht="81">
      <c r="A199" s="31">
        <v>4</v>
      </c>
      <c r="B199" s="50" t="s">
        <v>320</v>
      </c>
      <c r="C199" s="31" t="s">
        <v>12</v>
      </c>
      <c r="D199" s="50" t="s">
        <v>317</v>
      </c>
      <c r="E199" s="51">
        <v>8455.55</v>
      </c>
      <c r="F199" s="55" t="s">
        <v>18</v>
      </c>
      <c r="G199" s="65"/>
      <c r="H199" s="65"/>
    </row>
    <row r="200" spans="1:8" ht="85.5">
      <c r="A200" s="31">
        <v>5</v>
      </c>
      <c r="B200" s="32" t="s">
        <v>382</v>
      </c>
      <c r="C200" s="31" t="s">
        <v>12</v>
      </c>
      <c r="D200" s="32" t="s">
        <v>21</v>
      </c>
      <c r="E200" s="51">
        <v>8455.55</v>
      </c>
      <c r="F200" s="55" t="s">
        <v>18</v>
      </c>
      <c r="G200" s="65"/>
      <c r="H200" s="65"/>
    </row>
    <row r="201" spans="1:8" ht="42.75">
      <c r="A201" s="31">
        <v>6</v>
      </c>
      <c r="B201" s="32" t="s">
        <v>145</v>
      </c>
      <c r="C201" s="31" t="s">
        <v>12</v>
      </c>
      <c r="D201" s="32" t="s">
        <v>333</v>
      </c>
      <c r="E201" s="33">
        <v>11412.48</v>
      </c>
      <c r="F201" s="37" t="s">
        <v>34</v>
      </c>
      <c r="G201" s="65"/>
      <c r="H201" s="65"/>
    </row>
    <row r="202" spans="1:8" ht="42.75">
      <c r="A202" s="31">
        <v>7</v>
      </c>
      <c r="B202" s="32" t="s">
        <v>171</v>
      </c>
      <c r="C202" s="31" t="s">
        <v>12</v>
      </c>
      <c r="D202" s="32" t="s">
        <v>333</v>
      </c>
      <c r="E202" s="33">
        <v>11055.84</v>
      </c>
      <c r="F202" s="37" t="s">
        <v>334</v>
      </c>
      <c r="G202" s="65"/>
      <c r="H202" s="65"/>
    </row>
    <row r="203" spans="1:8" ht="42.75">
      <c r="A203" s="31">
        <v>8</v>
      </c>
      <c r="B203" s="32" t="s">
        <v>110</v>
      </c>
      <c r="C203" s="31" t="s">
        <v>12</v>
      </c>
      <c r="D203" s="32" t="s">
        <v>333</v>
      </c>
      <c r="E203" s="33">
        <v>11769.12</v>
      </c>
      <c r="F203" s="37" t="s">
        <v>335</v>
      </c>
      <c r="G203" s="65"/>
      <c r="H203" s="65"/>
    </row>
    <row r="204" spans="1:8" ht="42.75">
      <c r="A204" s="31">
        <v>9</v>
      </c>
      <c r="B204" s="32" t="s">
        <v>172</v>
      </c>
      <c r="C204" s="31" t="s">
        <v>12</v>
      </c>
      <c r="D204" s="32" t="s">
        <v>333</v>
      </c>
      <c r="E204" s="33">
        <v>12839.04</v>
      </c>
      <c r="F204" s="37" t="s">
        <v>336</v>
      </c>
      <c r="G204" s="65"/>
      <c r="H204" s="65"/>
    </row>
    <row r="205" spans="1:8" ht="42.75">
      <c r="A205" s="31">
        <v>10</v>
      </c>
      <c r="B205" s="32" t="s">
        <v>337</v>
      </c>
      <c r="C205" s="31" t="s">
        <v>12</v>
      </c>
      <c r="D205" s="32" t="s">
        <v>333</v>
      </c>
      <c r="E205" s="33">
        <v>4279.68</v>
      </c>
      <c r="F205" s="37" t="s">
        <v>338</v>
      </c>
      <c r="G205" s="65"/>
      <c r="H205" s="65"/>
    </row>
    <row r="206" spans="1:8" ht="42.75">
      <c r="A206" s="31">
        <v>11</v>
      </c>
      <c r="B206" s="32" t="s">
        <v>157</v>
      </c>
      <c r="C206" s="31" t="s">
        <v>12</v>
      </c>
      <c r="D206" s="32" t="s">
        <v>333</v>
      </c>
      <c r="E206" s="33">
        <v>8559.36</v>
      </c>
      <c r="F206" s="37" t="s">
        <v>381</v>
      </c>
      <c r="G206" s="65"/>
      <c r="H206" s="65"/>
    </row>
    <row r="207" spans="1:8" ht="42.75">
      <c r="A207" s="31">
        <v>12</v>
      </c>
      <c r="B207" s="32" t="s">
        <v>112</v>
      </c>
      <c r="C207" s="31" t="s">
        <v>12</v>
      </c>
      <c r="D207" s="32" t="s">
        <v>333</v>
      </c>
      <c r="E207" s="33">
        <v>11412.48</v>
      </c>
      <c r="F207" s="37" t="s">
        <v>34</v>
      </c>
      <c r="G207" s="65"/>
      <c r="H207" s="65"/>
    </row>
    <row r="208" spans="1:8" ht="42.75">
      <c r="A208" s="31">
        <v>13</v>
      </c>
      <c r="B208" s="32" t="s">
        <v>142</v>
      </c>
      <c r="C208" s="31" t="s">
        <v>12</v>
      </c>
      <c r="D208" s="32" t="s">
        <v>333</v>
      </c>
      <c r="E208" s="33">
        <v>11412.48</v>
      </c>
      <c r="F208" s="37" t="s">
        <v>34</v>
      </c>
      <c r="G208" s="65"/>
      <c r="H208" s="65"/>
    </row>
    <row r="209" spans="1:8" ht="15">
      <c r="A209" s="31"/>
      <c r="B209" s="32"/>
      <c r="C209" s="31"/>
      <c r="D209" s="32"/>
      <c r="E209" s="33"/>
      <c r="F209" s="37"/>
      <c r="G209" s="65"/>
      <c r="H209" s="65"/>
    </row>
    <row r="210" spans="1:8" ht="32.25" customHeight="1">
      <c r="A210" s="31"/>
      <c r="B210" s="35"/>
      <c r="C210" s="34"/>
      <c r="D210" s="32"/>
      <c r="E210" s="36">
        <f>SUM(E196:E209)</f>
        <v>125018.22999999997</v>
      </c>
      <c r="F210" s="37"/>
      <c r="G210" s="65"/>
      <c r="H210" s="65"/>
    </row>
    <row r="211" spans="1:8" ht="28.5">
      <c r="A211" s="31">
        <v>1</v>
      </c>
      <c r="B211" s="32" t="s">
        <v>301</v>
      </c>
      <c r="C211" s="31" t="s">
        <v>12</v>
      </c>
      <c r="D211" s="32" t="s">
        <v>30</v>
      </c>
      <c r="E211" s="33">
        <v>640</v>
      </c>
      <c r="F211" s="37" t="s">
        <v>25</v>
      </c>
      <c r="G211" s="65"/>
      <c r="H211" s="65"/>
    </row>
    <row r="212" spans="1:8" ht="27.75" customHeight="1">
      <c r="A212" s="31">
        <v>2</v>
      </c>
      <c r="B212" s="32" t="s">
        <v>299</v>
      </c>
      <c r="C212" s="31" t="s">
        <v>12</v>
      </c>
      <c r="D212" s="32" t="s">
        <v>30</v>
      </c>
      <c r="E212" s="33">
        <v>580</v>
      </c>
      <c r="F212" s="37" t="s">
        <v>25</v>
      </c>
      <c r="G212" s="65"/>
      <c r="H212" s="65"/>
    </row>
    <row r="213" spans="1:8" ht="27.75" customHeight="1">
      <c r="A213" s="31">
        <v>3</v>
      </c>
      <c r="B213" s="32" t="s">
        <v>29</v>
      </c>
      <c r="C213" s="31" t="s">
        <v>12</v>
      </c>
      <c r="D213" s="32" t="s">
        <v>419</v>
      </c>
      <c r="E213" s="33">
        <v>3100</v>
      </c>
      <c r="F213" s="37" t="s">
        <v>420</v>
      </c>
      <c r="G213" s="65"/>
      <c r="H213" s="65"/>
    </row>
    <row r="214" spans="1:8" ht="27.75" customHeight="1">
      <c r="A214" s="31">
        <v>4</v>
      </c>
      <c r="B214" s="32" t="s">
        <v>176</v>
      </c>
      <c r="C214" s="31" t="s">
        <v>12</v>
      </c>
      <c r="D214" s="32" t="s">
        <v>421</v>
      </c>
      <c r="E214" s="33">
        <v>580</v>
      </c>
      <c r="F214" s="37" t="s">
        <v>18</v>
      </c>
      <c r="G214" s="65"/>
      <c r="H214" s="65"/>
    </row>
    <row r="215" spans="1:8" ht="27.75" customHeight="1">
      <c r="A215" s="31">
        <v>5</v>
      </c>
      <c r="B215" s="32" t="s">
        <v>92</v>
      </c>
      <c r="C215" s="31" t="s">
        <v>12</v>
      </c>
      <c r="D215" s="32" t="s">
        <v>421</v>
      </c>
      <c r="E215" s="33">
        <v>580</v>
      </c>
      <c r="F215" s="37" t="s">
        <v>18</v>
      </c>
      <c r="G215" s="65"/>
      <c r="H215" s="65"/>
    </row>
    <row r="216" spans="1:8" ht="27.75" customHeight="1">
      <c r="A216" s="31">
        <v>6</v>
      </c>
      <c r="B216" s="32" t="s">
        <v>126</v>
      </c>
      <c r="C216" s="31" t="s">
        <v>12</v>
      </c>
      <c r="D216" s="32" t="s">
        <v>421</v>
      </c>
      <c r="E216" s="33">
        <v>580</v>
      </c>
      <c r="F216" s="37" t="s">
        <v>18</v>
      </c>
      <c r="G216" s="65"/>
      <c r="H216" s="65"/>
    </row>
    <row r="217" spans="1:8" ht="27.75" customHeight="1">
      <c r="A217" s="31">
        <v>7</v>
      </c>
      <c r="B217" s="32" t="s">
        <v>269</v>
      </c>
      <c r="C217" s="31" t="s">
        <v>12</v>
      </c>
      <c r="D217" s="32" t="s">
        <v>421</v>
      </c>
      <c r="E217" s="33">
        <v>580</v>
      </c>
      <c r="F217" s="37" t="s">
        <v>18</v>
      </c>
      <c r="G217" s="65"/>
      <c r="H217" s="65"/>
    </row>
    <row r="218" spans="1:8" ht="27.75" customHeight="1">
      <c r="A218" s="31">
        <v>8</v>
      </c>
      <c r="B218" s="32" t="s">
        <v>422</v>
      </c>
      <c r="C218" s="31" t="s">
        <v>12</v>
      </c>
      <c r="D218" s="32" t="s">
        <v>421</v>
      </c>
      <c r="E218" s="33">
        <v>580</v>
      </c>
      <c r="F218" s="37" t="s">
        <v>18</v>
      </c>
      <c r="G218" s="65"/>
      <c r="H218" s="65"/>
    </row>
    <row r="219" spans="1:8" ht="27.75" customHeight="1">
      <c r="A219" s="31">
        <v>9</v>
      </c>
      <c r="B219" s="32" t="s">
        <v>423</v>
      </c>
      <c r="C219" s="31" t="s">
        <v>12</v>
      </c>
      <c r="D219" s="32" t="s">
        <v>421</v>
      </c>
      <c r="E219" s="33">
        <v>580</v>
      </c>
      <c r="F219" s="37" t="s">
        <v>18</v>
      </c>
      <c r="G219" s="65"/>
      <c r="H219" s="65"/>
    </row>
    <row r="220" spans="1:8" ht="27.75" customHeight="1">
      <c r="A220" s="31">
        <v>10</v>
      </c>
      <c r="B220" s="32" t="s">
        <v>424</v>
      </c>
      <c r="C220" s="31" t="s">
        <v>12</v>
      </c>
      <c r="D220" s="32" t="s">
        <v>421</v>
      </c>
      <c r="E220" s="33">
        <v>580</v>
      </c>
      <c r="F220" s="37" t="s">
        <v>18</v>
      </c>
      <c r="G220" s="65"/>
      <c r="H220" s="65"/>
    </row>
    <row r="221" spans="1:8" ht="27.75" customHeight="1">
      <c r="A221" s="31">
        <v>11</v>
      </c>
      <c r="B221" s="32" t="s">
        <v>251</v>
      </c>
      <c r="C221" s="31" t="s">
        <v>12</v>
      </c>
      <c r="D221" s="32" t="s">
        <v>421</v>
      </c>
      <c r="E221" s="33">
        <v>580</v>
      </c>
      <c r="F221" s="37" t="s">
        <v>18</v>
      </c>
      <c r="G221" s="65"/>
      <c r="H221" s="65"/>
    </row>
    <row r="222" spans="1:8" ht="27.75" customHeight="1">
      <c r="A222" s="31"/>
      <c r="B222" s="32"/>
      <c r="C222" s="31"/>
      <c r="D222" s="32"/>
      <c r="E222" s="33"/>
      <c r="F222" s="37"/>
      <c r="G222" s="65"/>
      <c r="H222" s="65"/>
    </row>
    <row r="223" spans="1:8" ht="15">
      <c r="A223" s="31"/>
      <c r="B223" s="35"/>
      <c r="C223" s="34"/>
      <c r="D223" s="32"/>
      <c r="E223" s="36">
        <f>SUM(E211:E222)</f>
        <v>8960</v>
      </c>
      <c r="F223" s="37"/>
      <c r="G223" s="65"/>
      <c r="H223" s="65"/>
    </row>
    <row r="224" spans="1:8" ht="42.75">
      <c r="A224" s="31">
        <v>1</v>
      </c>
      <c r="B224" s="6" t="s">
        <v>416</v>
      </c>
      <c r="C224" s="7" t="s">
        <v>12</v>
      </c>
      <c r="D224" s="6" t="s">
        <v>417</v>
      </c>
      <c r="E224" s="62">
        <v>3831.66</v>
      </c>
      <c r="F224" s="23" t="s">
        <v>18</v>
      </c>
      <c r="G224" s="65"/>
      <c r="H224" s="65"/>
    </row>
    <row r="225" spans="1:8" ht="42.75">
      <c r="A225" s="31">
        <v>2</v>
      </c>
      <c r="B225" s="6" t="s">
        <v>418</v>
      </c>
      <c r="C225" s="7" t="s">
        <v>12</v>
      </c>
      <c r="D225" s="6" t="s">
        <v>417</v>
      </c>
      <c r="E225" s="62">
        <v>3831.66</v>
      </c>
      <c r="F225" s="23" t="s">
        <v>18</v>
      </c>
      <c r="G225" s="65"/>
      <c r="H225" s="65"/>
    </row>
    <row r="226" spans="1:8" ht="42.75">
      <c r="A226" s="31">
        <v>3</v>
      </c>
      <c r="B226" s="6" t="s">
        <v>200</v>
      </c>
      <c r="C226" s="7" t="s">
        <v>12</v>
      </c>
      <c r="D226" s="6" t="s">
        <v>417</v>
      </c>
      <c r="E226" s="62">
        <v>3831.66</v>
      </c>
      <c r="F226" s="23" t="s">
        <v>18</v>
      </c>
      <c r="G226" s="65"/>
      <c r="H226" s="65"/>
    </row>
    <row r="227" spans="1:8" ht="42.75">
      <c r="A227" s="31">
        <v>4</v>
      </c>
      <c r="B227" s="6" t="s">
        <v>149</v>
      </c>
      <c r="C227" s="7" t="s">
        <v>12</v>
      </c>
      <c r="D227" s="6" t="s">
        <v>417</v>
      </c>
      <c r="E227" s="62">
        <v>3831.66</v>
      </c>
      <c r="F227" s="23" t="s">
        <v>18</v>
      </c>
      <c r="G227" s="65"/>
      <c r="H227" s="65"/>
    </row>
    <row r="228" spans="1:8" ht="42.75">
      <c r="A228" s="31">
        <v>5</v>
      </c>
      <c r="B228" s="6" t="s">
        <v>261</v>
      </c>
      <c r="C228" s="7" t="s">
        <v>12</v>
      </c>
      <c r="D228" s="6" t="s">
        <v>417</v>
      </c>
      <c r="E228" s="62">
        <v>3831.66</v>
      </c>
      <c r="F228" s="23" t="s">
        <v>18</v>
      </c>
      <c r="G228" s="65"/>
      <c r="H228" s="65"/>
    </row>
    <row r="229" spans="1:8" ht="42.75">
      <c r="A229" s="31">
        <v>6</v>
      </c>
      <c r="B229" s="6" t="s">
        <v>264</v>
      </c>
      <c r="C229" s="7" t="s">
        <v>12</v>
      </c>
      <c r="D229" s="6" t="s">
        <v>417</v>
      </c>
      <c r="E229" s="62">
        <v>3831.66</v>
      </c>
      <c r="F229" s="23" t="s">
        <v>18</v>
      </c>
      <c r="G229" s="65"/>
      <c r="H229" s="65"/>
    </row>
    <row r="230" spans="1:8" ht="42.75">
      <c r="A230" s="31">
        <v>7</v>
      </c>
      <c r="B230" s="6" t="s">
        <v>213</v>
      </c>
      <c r="C230" s="7" t="s">
        <v>12</v>
      </c>
      <c r="D230" s="6" t="s">
        <v>417</v>
      </c>
      <c r="E230" s="62">
        <v>3964.48</v>
      </c>
      <c r="F230" s="23" t="s">
        <v>18</v>
      </c>
      <c r="G230" s="65"/>
      <c r="H230" s="65"/>
    </row>
    <row r="231" spans="1:8" ht="15">
      <c r="A231" s="31"/>
      <c r="B231" s="6"/>
      <c r="C231" s="7"/>
      <c r="D231" s="6"/>
      <c r="E231" s="89"/>
      <c r="F231" s="64"/>
      <c r="G231" s="65"/>
      <c r="H231" s="65"/>
    </row>
    <row r="232" spans="1:8" ht="15">
      <c r="A232" s="31"/>
      <c r="B232" s="35"/>
      <c r="C232" s="34"/>
      <c r="D232" s="32"/>
      <c r="E232" s="36">
        <f>SUM(E224:E231)</f>
        <v>26954.44</v>
      </c>
      <c r="F232" s="37"/>
      <c r="G232" s="65"/>
      <c r="H232" s="65"/>
    </row>
    <row r="233" spans="1:8" ht="54">
      <c r="A233" s="49">
        <v>1</v>
      </c>
      <c r="B233" s="50" t="s">
        <v>378</v>
      </c>
      <c r="C233" s="49" t="s">
        <v>12</v>
      </c>
      <c r="D233" s="50" t="s">
        <v>379</v>
      </c>
      <c r="E233" s="51">
        <v>5000</v>
      </c>
      <c r="F233" s="55" t="s">
        <v>380</v>
      </c>
      <c r="G233" s="65"/>
      <c r="H233" s="65"/>
    </row>
    <row r="234" spans="1:8" ht="15">
      <c r="A234" s="31"/>
      <c r="B234" s="35"/>
      <c r="C234" s="34"/>
      <c r="D234" s="32"/>
      <c r="E234" s="36"/>
      <c r="F234" s="37"/>
      <c r="G234" s="65"/>
      <c r="H234" s="65"/>
    </row>
    <row r="235" spans="1:8" ht="15">
      <c r="A235" s="31"/>
      <c r="B235" s="35"/>
      <c r="C235" s="34"/>
      <c r="D235" s="32"/>
      <c r="E235" s="36">
        <f>SUM(E233:E234)</f>
        <v>5000</v>
      </c>
      <c r="F235" s="37"/>
      <c r="G235" s="65"/>
      <c r="H235" s="65"/>
    </row>
    <row r="236" spans="1:8" ht="42.75">
      <c r="A236" s="31">
        <v>1</v>
      </c>
      <c r="B236" s="32" t="s">
        <v>322</v>
      </c>
      <c r="C236" s="7" t="s">
        <v>12</v>
      </c>
      <c r="D236" s="32" t="s">
        <v>275</v>
      </c>
      <c r="E236" s="33">
        <v>27400</v>
      </c>
      <c r="F236" s="37" t="s">
        <v>18</v>
      </c>
      <c r="G236" s="65"/>
      <c r="H236" s="65"/>
    </row>
    <row r="237" spans="1:8" ht="42.75">
      <c r="A237" s="31">
        <v>2</v>
      </c>
      <c r="B237" s="32" t="s">
        <v>343</v>
      </c>
      <c r="C237" s="7" t="s">
        <v>12</v>
      </c>
      <c r="D237" s="32" t="s">
        <v>275</v>
      </c>
      <c r="E237" s="33">
        <v>19800</v>
      </c>
      <c r="F237" s="37" t="s">
        <v>18</v>
      </c>
      <c r="G237" s="65"/>
      <c r="H237" s="65"/>
    </row>
    <row r="238" spans="1:8" ht="15">
      <c r="A238" s="31"/>
      <c r="B238" s="35"/>
      <c r="C238" s="34"/>
      <c r="D238" s="32"/>
      <c r="E238" s="36"/>
      <c r="F238" s="37"/>
      <c r="G238" s="65"/>
      <c r="H238" s="65"/>
    </row>
    <row r="239" spans="1:8" ht="15">
      <c r="A239" s="31"/>
      <c r="B239" s="35"/>
      <c r="C239" s="34"/>
      <c r="D239" s="32"/>
      <c r="E239" s="36">
        <f>SUM(E236:E238)</f>
        <v>47200</v>
      </c>
      <c r="F239" s="37"/>
      <c r="G239" s="65"/>
      <c r="H239" s="65"/>
    </row>
    <row r="240" spans="1:8" ht="28.5">
      <c r="A240" s="31">
        <v>1</v>
      </c>
      <c r="B240" s="32" t="s">
        <v>100</v>
      </c>
      <c r="C240" s="7" t="s">
        <v>12</v>
      </c>
      <c r="D240" s="32" t="s">
        <v>388</v>
      </c>
      <c r="E240" s="33">
        <v>5490</v>
      </c>
      <c r="F240" s="37" t="s">
        <v>389</v>
      </c>
      <c r="G240" s="65"/>
      <c r="H240" s="65"/>
    </row>
    <row r="241" spans="1:8" ht="15">
      <c r="A241" s="31"/>
      <c r="B241" s="35"/>
      <c r="C241" s="34"/>
      <c r="D241" s="32"/>
      <c r="E241" s="36"/>
      <c r="F241" s="37"/>
      <c r="G241" s="65"/>
      <c r="H241" s="65"/>
    </row>
    <row r="242" spans="1:8" ht="15">
      <c r="A242" s="31"/>
      <c r="B242" s="35"/>
      <c r="C242" s="34"/>
      <c r="D242" s="32"/>
      <c r="E242" s="36">
        <f>SUM(E240:E241)</f>
        <v>5490</v>
      </c>
      <c r="F242" s="37"/>
      <c r="G242" s="65"/>
      <c r="H242" s="65"/>
    </row>
    <row r="243" spans="1:8" ht="42.75">
      <c r="A243" s="31">
        <v>1</v>
      </c>
      <c r="B243" s="32" t="s">
        <v>256</v>
      </c>
      <c r="C243" s="7" t="s">
        <v>12</v>
      </c>
      <c r="D243" s="32" t="s">
        <v>63</v>
      </c>
      <c r="E243" s="33">
        <v>32178.27</v>
      </c>
      <c r="F243" s="37" t="s">
        <v>18</v>
      </c>
      <c r="G243" s="65"/>
      <c r="H243" s="65"/>
    </row>
    <row r="244" spans="1:8" ht="15">
      <c r="A244" s="31"/>
      <c r="B244" s="35"/>
      <c r="C244" s="34"/>
      <c r="D244" s="32"/>
      <c r="E244" s="36"/>
      <c r="F244" s="37"/>
      <c r="G244" s="65"/>
      <c r="H244" s="65"/>
    </row>
    <row r="245" spans="1:8" ht="15">
      <c r="A245" s="31"/>
      <c r="B245" s="83"/>
      <c r="C245" s="34"/>
      <c r="D245" s="32"/>
      <c r="E245" s="36">
        <f>SUM(E243:E244)</f>
        <v>32178.27</v>
      </c>
      <c r="F245" s="37"/>
      <c r="G245" s="65"/>
      <c r="H245" s="65"/>
    </row>
    <row r="246" spans="1:8" ht="28.5">
      <c r="A246" s="31">
        <v>1</v>
      </c>
      <c r="B246" s="32" t="s">
        <v>415</v>
      </c>
      <c r="C246" s="7" t="s">
        <v>12</v>
      </c>
      <c r="D246" s="32" t="s">
        <v>90</v>
      </c>
      <c r="E246" s="33">
        <v>95935</v>
      </c>
      <c r="F246" s="37" t="s">
        <v>18</v>
      </c>
      <c r="G246" s="65"/>
      <c r="H246" s="65"/>
    </row>
    <row r="247" spans="1:8" ht="15">
      <c r="A247" s="31"/>
      <c r="B247" s="83"/>
      <c r="C247" s="34"/>
      <c r="D247" s="32"/>
      <c r="E247" s="36">
        <f>SUM(E246)</f>
        <v>95935</v>
      </c>
      <c r="F247" s="37"/>
      <c r="G247" s="65"/>
      <c r="H247" s="65"/>
    </row>
    <row r="248" spans="1:8" ht="42.75">
      <c r="A248" s="31">
        <v>1</v>
      </c>
      <c r="B248" s="32" t="s">
        <v>112</v>
      </c>
      <c r="C248" s="7" t="s">
        <v>12</v>
      </c>
      <c r="D248" s="32" t="s">
        <v>363</v>
      </c>
      <c r="E248" s="33">
        <v>26550</v>
      </c>
      <c r="F248" s="37" t="s">
        <v>326</v>
      </c>
      <c r="G248" s="65"/>
      <c r="H248" s="65"/>
    </row>
    <row r="249" spans="1:8" ht="42.75">
      <c r="A249" s="31">
        <v>2</v>
      </c>
      <c r="B249" s="32" t="s">
        <v>144</v>
      </c>
      <c r="C249" s="7" t="s">
        <v>12</v>
      </c>
      <c r="D249" s="32" t="s">
        <v>364</v>
      </c>
      <c r="E249" s="33">
        <v>31317</v>
      </c>
      <c r="F249" s="37" t="s">
        <v>365</v>
      </c>
      <c r="G249" s="65"/>
      <c r="H249" s="65"/>
    </row>
    <row r="250" spans="1:8" ht="42.75">
      <c r="A250" s="31">
        <v>3</v>
      </c>
      <c r="B250" s="32" t="s">
        <v>366</v>
      </c>
      <c r="C250" s="7" t="s">
        <v>12</v>
      </c>
      <c r="D250" s="32" t="s">
        <v>367</v>
      </c>
      <c r="E250" s="33">
        <v>21786</v>
      </c>
      <c r="F250" s="37" t="s">
        <v>368</v>
      </c>
      <c r="G250" s="65"/>
      <c r="H250" s="65"/>
    </row>
    <row r="251" spans="1:8" ht="57">
      <c r="A251" s="31">
        <v>4</v>
      </c>
      <c r="B251" s="32" t="s">
        <v>314</v>
      </c>
      <c r="C251" s="7" t="s">
        <v>12</v>
      </c>
      <c r="D251" s="32" t="s">
        <v>369</v>
      </c>
      <c r="E251" s="33">
        <v>102130</v>
      </c>
      <c r="F251" s="37" t="s">
        <v>370</v>
      </c>
      <c r="G251" s="65"/>
      <c r="H251" s="65"/>
    </row>
    <row r="252" spans="1:8" ht="71.25">
      <c r="A252" s="31">
        <v>5</v>
      </c>
      <c r="B252" s="32" t="s">
        <v>135</v>
      </c>
      <c r="C252" s="7" t="s">
        <v>12</v>
      </c>
      <c r="D252" s="32" t="s">
        <v>361</v>
      </c>
      <c r="E252" s="33">
        <v>119809</v>
      </c>
      <c r="F252" s="37" t="s">
        <v>362</v>
      </c>
      <c r="G252" s="65"/>
      <c r="H252" s="65"/>
    </row>
    <row r="253" spans="1:8" ht="40.5">
      <c r="A253" s="31">
        <v>6</v>
      </c>
      <c r="B253" s="5" t="s">
        <v>172</v>
      </c>
      <c r="C253" s="7" t="s">
        <v>12</v>
      </c>
      <c r="D253" s="56" t="s">
        <v>398</v>
      </c>
      <c r="E253" s="33">
        <v>93949</v>
      </c>
      <c r="F253" s="37" t="s">
        <v>399</v>
      </c>
      <c r="G253" s="65"/>
      <c r="H253" s="65"/>
    </row>
    <row r="254" spans="1:8" ht="40.5">
      <c r="A254" s="31">
        <v>7</v>
      </c>
      <c r="B254" s="5" t="s">
        <v>141</v>
      </c>
      <c r="C254" s="7" t="s">
        <v>12</v>
      </c>
      <c r="D254" s="69" t="s">
        <v>406</v>
      </c>
      <c r="E254" s="33">
        <v>194105.76</v>
      </c>
      <c r="F254" s="38" t="s">
        <v>18</v>
      </c>
      <c r="G254" s="114"/>
      <c r="H254" s="65"/>
    </row>
    <row r="255" spans="1:8" ht="15">
      <c r="A255" s="31"/>
      <c r="B255" s="5"/>
      <c r="C255" s="7"/>
      <c r="D255" s="69"/>
      <c r="E255" s="33"/>
      <c r="F255" s="37"/>
      <c r="G255" s="65"/>
      <c r="H255" s="65"/>
    </row>
    <row r="256" spans="1:8" ht="15">
      <c r="A256" s="31"/>
      <c r="B256" s="83"/>
      <c r="C256" s="34"/>
      <c r="D256" s="32"/>
      <c r="E256" s="36">
        <f>SUM(E248:E255)</f>
        <v>589646.76</v>
      </c>
      <c r="F256" s="37"/>
      <c r="G256" s="65"/>
      <c r="H256" s="65"/>
    </row>
    <row r="257" spans="1:8" ht="28.5">
      <c r="A257" s="31">
        <v>1</v>
      </c>
      <c r="B257" s="32" t="s">
        <v>112</v>
      </c>
      <c r="C257" s="7" t="s">
        <v>12</v>
      </c>
      <c r="D257" s="32" t="s">
        <v>387</v>
      </c>
      <c r="E257" s="33">
        <v>14600</v>
      </c>
      <c r="F257" s="37" t="s">
        <v>18</v>
      </c>
      <c r="G257" s="65"/>
      <c r="H257" s="65"/>
    </row>
    <row r="258" spans="1:8" ht="28.5">
      <c r="A258" s="31">
        <v>2</v>
      </c>
      <c r="B258" s="32" t="s">
        <v>401</v>
      </c>
      <c r="C258" s="7" t="s">
        <v>12</v>
      </c>
      <c r="D258" s="32" t="s">
        <v>347</v>
      </c>
      <c r="E258" s="33">
        <v>71873</v>
      </c>
      <c r="F258" s="37" t="s">
        <v>18</v>
      </c>
      <c r="G258" s="65"/>
      <c r="H258" s="65"/>
    </row>
    <row r="259" spans="1:8" ht="42.75">
      <c r="A259" s="31">
        <v>3</v>
      </c>
      <c r="B259" s="32" t="s">
        <v>402</v>
      </c>
      <c r="C259" s="7" t="s">
        <v>12</v>
      </c>
      <c r="D259" s="32" t="s">
        <v>403</v>
      </c>
      <c r="E259" s="33">
        <v>240501</v>
      </c>
      <c r="F259" s="37" t="s">
        <v>18</v>
      </c>
      <c r="G259" s="65"/>
      <c r="H259" s="65"/>
    </row>
    <row r="260" spans="1:8" ht="15">
      <c r="A260" s="31">
        <v>4</v>
      </c>
      <c r="B260" s="32" t="s">
        <v>117</v>
      </c>
      <c r="C260" s="7" t="s">
        <v>12</v>
      </c>
      <c r="D260" s="32" t="s">
        <v>347</v>
      </c>
      <c r="E260" s="33">
        <v>141722</v>
      </c>
      <c r="F260" s="37" t="s">
        <v>411</v>
      </c>
      <c r="G260" s="65"/>
      <c r="H260" s="65"/>
    </row>
    <row r="261" spans="1:8" ht="15">
      <c r="A261" s="31"/>
      <c r="B261" s="35"/>
      <c r="C261" s="34"/>
      <c r="D261" s="32"/>
      <c r="E261" s="36"/>
      <c r="F261" s="37"/>
      <c r="G261" s="65"/>
      <c r="H261" s="65"/>
    </row>
    <row r="262" spans="1:8" ht="15">
      <c r="A262" s="31"/>
      <c r="B262" s="35"/>
      <c r="C262" s="34"/>
      <c r="D262" s="32"/>
      <c r="E262" s="36">
        <f>SUM(E257:E261)</f>
        <v>468696</v>
      </c>
      <c r="F262" s="37"/>
      <c r="G262" s="65"/>
      <c r="H262" s="65"/>
    </row>
    <row r="263" spans="1:8" ht="28.5">
      <c r="A263" s="31">
        <v>1</v>
      </c>
      <c r="B263" s="32" t="s">
        <v>117</v>
      </c>
      <c r="C263" s="7" t="s">
        <v>12</v>
      </c>
      <c r="D263" s="32" t="s">
        <v>32</v>
      </c>
      <c r="E263" s="33">
        <v>110213</v>
      </c>
      <c r="F263" s="37" t="s">
        <v>410</v>
      </c>
      <c r="G263" s="65"/>
      <c r="H263" s="65"/>
    </row>
    <row r="264" spans="1:8" ht="15">
      <c r="A264" s="31"/>
      <c r="B264" s="35"/>
      <c r="C264" s="34"/>
      <c r="D264" s="32"/>
      <c r="E264" s="36"/>
      <c r="F264" s="37"/>
      <c r="G264" s="65"/>
      <c r="H264" s="65"/>
    </row>
    <row r="265" spans="1:8" ht="30">
      <c r="A265" s="31"/>
      <c r="B265" s="83" t="s">
        <v>296</v>
      </c>
      <c r="C265" s="34"/>
      <c r="D265" s="32"/>
      <c r="E265" s="36">
        <f>SUM(E263:E264)</f>
        <v>110213</v>
      </c>
      <c r="F265" s="37"/>
      <c r="G265" s="65"/>
      <c r="H265" s="65"/>
    </row>
    <row r="266" spans="1:8" ht="40.5">
      <c r="A266" s="31">
        <v>1</v>
      </c>
      <c r="B266" s="50" t="s">
        <v>216</v>
      </c>
      <c r="C266" s="49" t="s">
        <v>12</v>
      </c>
      <c r="D266" s="50" t="s">
        <v>281</v>
      </c>
      <c r="E266" s="51">
        <v>1500</v>
      </c>
      <c r="F266" s="55" t="s">
        <v>282</v>
      </c>
      <c r="G266" s="65"/>
      <c r="H266" s="65"/>
    </row>
    <row r="267" spans="1:8" ht="15">
      <c r="A267" s="31"/>
      <c r="B267" s="35"/>
      <c r="C267" s="34"/>
      <c r="D267" s="32"/>
      <c r="E267" s="36"/>
      <c r="F267" s="37"/>
      <c r="G267" s="65"/>
      <c r="H267" s="65"/>
    </row>
    <row r="268" spans="1:8" ht="15">
      <c r="A268" s="31"/>
      <c r="B268" s="35"/>
      <c r="C268" s="34"/>
      <c r="D268" s="32"/>
      <c r="E268" s="36">
        <f>SUM(E266:E267)</f>
        <v>1500</v>
      </c>
      <c r="F268" s="37"/>
      <c r="G268" s="65"/>
      <c r="H268" s="65"/>
    </row>
    <row r="269" spans="1:8" ht="30">
      <c r="A269" s="38"/>
      <c r="B269" s="35" t="s">
        <v>13</v>
      </c>
      <c r="C269" s="31"/>
      <c r="D269" s="32"/>
      <c r="E269" s="36">
        <f>E210+E223+E232+E235+E239+E242+E245+E247+E256+E262+E265+E268</f>
        <v>1516791.7</v>
      </c>
      <c r="F269" s="37"/>
      <c r="G269" s="65"/>
      <c r="H269" s="65"/>
    </row>
    <row r="270" spans="1:8" ht="15">
      <c r="A270" s="39"/>
      <c r="B270" s="99"/>
      <c r="C270" s="99"/>
      <c r="D270" s="99"/>
      <c r="E270" s="108"/>
      <c r="F270" s="99"/>
      <c r="G270" s="65"/>
      <c r="H270" s="65"/>
    </row>
    <row r="271" spans="1:8" ht="15">
      <c r="A271" s="25"/>
      <c r="B271" s="25"/>
      <c r="C271" s="25"/>
      <c r="D271" s="25"/>
      <c r="E271" s="92"/>
      <c r="F271" s="92"/>
      <c r="G271" s="65"/>
      <c r="H271" s="65"/>
    </row>
    <row r="272" spans="1:8" ht="15">
      <c r="A272" s="93"/>
      <c r="B272" s="93"/>
      <c r="C272" s="94"/>
      <c r="D272" s="94" t="s">
        <v>14</v>
      </c>
      <c r="E272" s="93"/>
      <c r="F272" s="93"/>
      <c r="G272" s="65"/>
      <c r="H272" s="65"/>
    </row>
    <row r="273" spans="1:8" ht="15">
      <c r="A273" s="121" t="s">
        <v>395</v>
      </c>
      <c r="B273" s="121"/>
      <c r="C273" s="121"/>
      <c r="D273" s="121"/>
      <c r="E273" s="121"/>
      <c r="F273" s="121"/>
      <c r="G273" s="65"/>
      <c r="H273" s="65"/>
    </row>
    <row r="274" spans="1:8" ht="15">
      <c r="A274" s="122"/>
      <c r="B274" s="122"/>
      <c r="C274" s="122"/>
      <c r="D274" s="122"/>
      <c r="E274" s="122"/>
      <c r="F274" s="122"/>
      <c r="G274" s="65"/>
      <c r="H274" s="65"/>
    </row>
    <row r="275" spans="1:8" ht="15">
      <c r="A275" s="95" t="s">
        <v>1</v>
      </c>
      <c r="B275" s="26"/>
      <c r="C275" s="95" t="s">
        <v>2</v>
      </c>
      <c r="D275" s="123" t="s">
        <v>3</v>
      </c>
      <c r="E275" s="26" t="s">
        <v>4</v>
      </c>
      <c r="F275" s="96" t="s">
        <v>5</v>
      </c>
      <c r="G275" s="65"/>
      <c r="H275" s="65"/>
    </row>
    <row r="276" spans="1:8" ht="15">
      <c r="A276" s="97" t="s">
        <v>6</v>
      </c>
      <c r="B276" s="27" t="s">
        <v>7</v>
      </c>
      <c r="C276" s="27" t="s">
        <v>8</v>
      </c>
      <c r="D276" s="124"/>
      <c r="E276" s="28" t="s">
        <v>9</v>
      </c>
      <c r="F276" s="29" t="s">
        <v>10</v>
      </c>
      <c r="G276" s="65"/>
      <c r="H276" s="65"/>
    </row>
    <row r="277" spans="1:8" ht="15">
      <c r="A277" s="30"/>
      <c r="B277" s="30"/>
      <c r="C277" s="30"/>
      <c r="D277" s="125"/>
      <c r="E277" s="98" t="s">
        <v>11</v>
      </c>
      <c r="F277" s="28"/>
      <c r="G277" s="65"/>
      <c r="H277" s="65"/>
    </row>
    <row r="278" spans="1:8" ht="42.75">
      <c r="A278" s="31">
        <v>1</v>
      </c>
      <c r="B278" s="32" t="s">
        <v>265</v>
      </c>
      <c r="C278" s="31" t="s">
        <v>12</v>
      </c>
      <c r="D278" s="32" t="s">
        <v>333</v>
      </c>
      <c r="E278" s="33">
        <v>12482.4</v>
      </c>
      <c r="F278" s="37" t="s">
        <v>396</v>
      </c>
      <c r="G278" s="65"/>
      <c r="H278" s="65"/>
    </row>
    <row r="279" spans="1:8" ht="42.75">
      <c r="A279" s="31">
        <v>2</v>
      </c>
      <c r="B279" s="32" t="s">
        <v>225</v>
      </c>
      <c r="C279" s="31" t="s">
        <v>12</v>
      </c>
      <c r="D279" s="32" t="s">
        <v>333</v>
      </c>
      <c r="E279" s="33">
        <v>12482.4</v>
      </c>
      <c r="F279" s="37" t="s">
        <v>334</v>
      </c>
      <c r="G279" s="65"/>
      <c r="H279" s="65"/>
    </row>
    <row r="280" spans="1:8" ht="42.75">
      <c r="A280" s="31">
        <v>3</v>
      </c>
      <c r="B280" s="32" t="s">
        <v>214</v>
      </c>
      <c r="C280" s="31" t="s">
        <v>12</v>
      </c>
      <c r="D280" s="32" t="s">
        <v>333</v>
      </c>
      <c r="E280" s="33">
        <v>7132.8</v>
      </c>
      <c r="F280" s="37" t="s">
        <v>437</v>
      </c>
      <c r="G280" s="65"/>
      <c r="H280" s="65"/>
    </row>
    <row r="281" spans="1:8" ht="15">
      <c r="A281" s="31"/>
      <c r="B281" s="35"/>
      <c r="C281" s="34"/>
      <c r="D281" s="32"/>
      <c r="E281" s="36">
        <f>SUM(E278:E280)</f>
        <v>32097.6</v>
      </c>
      <c r="F281" s="37"/>
      <c r="G281" s="65"/>
      <c r="H281" s="65"/>
    </row>
    <row r="282" spans="1:8" ht="28.5">
      <c r="A282" s="31">
        <v>1</v>
      </c>
      <c r="B282" s="32" t="s">
        <v>459</v>
      </c>
      <c r="C282" s="31" t="s">
        <v>12</v>
      </c>
      <c r="D282" s="32" t="s">
        <v>460</v>
      </c>
      <c r="E282" s="33">
        <v>819.09</v>
      </c>
      <c r="F282" s="37" t="s">
        <v>18</v>
      </c>
      <c r="G282" s="65"/>
      <c r="H282" s="65"/>
    </row>
    <row r="283" spans="1:8" ht="29.25" customHeight="1">
      <c r="A283" s="31"/>
      <c r="B283" s="35"/>
      <c r="C283" s="34"/>
      <c r="D283" s="32"/>
      <c r="E283" s="36">
        <f>SUM(E282:E282)</f>
        <v>819.09</v>
      </c>
      <c r="F283" s="37"/>
      <c r="G283" s="65"/>
      <c r="H283" s="65"/>
    </row>
    <row r="284" spans="1:8" ht="99.75">
      <c r="A284" s="31">
        <v>1</v>
      </c>
      <c r="B284" s="6" t="s">
        <v>461</v>
      </c>
      <c r="C284" s="7" t="s">
        <v>12</v>
      </c>
      <c r="D284" s="6" t="s">
        <v>462</v>
      </c>
      <c r="E284" s="62">
        <v>1309.8</v>
      </c>
      <c r="F284" s="23" t="s">
        <v>18</v>
      </c>
      <c r="G284" s="65"/>
      <c r="H284" s="65"/>
    </row>
    <row r="285" spans="1:8" ht="15">
      <c r="A285" s="31"/>
      <c r="B285" s="100"/>
      <c r="C285" s="34"/>
      <c r="D285" s="32"/>
      <c r="E285" s="36">
        <f>SUM(E284:E284)</f>
        <v>1309.8</v>
      </c>
      <c r="F285" s="37"/>
      <c r="G285" s="65"/>
      <c r="H285" s="65"/>
    </row>
    <row r="286" spans="1:8" ht="121.5">
      <c r="A286" s="49">
        <v>1</v>
      </c>
      <c r="B286" s="50" t="s">
        <v>301</v>
      </c>
      <c r="C286" s="49" t="s">
        <v>12</v>
      </c>
      <c r="D286" s="50" t="s">
        <v>463</v>
      </c>
      <c r="E286" s="51">
        <v>27374</v>
      </c>
      <c r="F286" s="55" t="s">
        <v>380</v>
      </c>
      <c r="G286" s="65"/>
      <c r="H286" s="65"/>
    </row>
    <row r="287" spans="1:8" ht="15">
      <c r="A287" s="31"/>
      <c r="B287" s="35"/>
      <c r="C287" s="34"/>
      <c r="D287" s="32"/>
      <c r="E287" s="36">
        <f>SUM(E286:E286)</f>
        <v>27374</v>
      </c>
      <c r="F287" s="37"/>
      <c r="G287" s="65"/>
      <c r="H287" s="65"/>
    </row>
    <row r="288" spans="1:8" ht="42.75">
      <c r="A288" s="31">
        <v>1</v>
      </c>
      <c r="B288" s="32" t="s">
        <v>429</v>
      </c>
      <c r="C288" s="7" t="s">
        <v>12</v>
      </c>
      <c r="D288" s="32" t="s">
        <v>28</v>
      </c>
      <c r="E288" s="33">
        <v>24000</v>
      </c>
      <c r="F288" s="37" t="s">
        <v>420</v>
      </c>
      <c r="G288" s="65"/>
      <c r="H288" s="65"/>
    </row>
    <row r="289" spans="1:8" ht="42.75">
      <c r="A289" s="31">
        <v>2</v>
      </c>
      <c r="B289" s="32" t="s">
        <v>256</v>
      </c>
      <c r="C289" s="7" t="s">
        <v>12</v>
      </c>
      <c r="D289" s="32" t="s">
        <v>28</v>
      </c>
      <c r="E289" s="33">
        <v>20024.44</v>
      </c>
      <c r="F289" s="37" t="s">
        <v>25</v>
      </c>
      <c r="G289" s="65"/>
      <c r="H289" s="65"/>
    </row>
    <row r="290" spans="1:8" ht="42.75">
      <c r="A290" s="31">
        <v>3</v>
      </c>
      <c r="B290" s="32" t="s">
        <v>444</v>
      </c>
      <c r="C290" s="7" t="s">
        <v>12</v>
      </c>
      <c r="D290" s="32" t="s">
        <v>28</v>
      </c>
      <c r="E290" s="33">
        <v>41018.28</v>
      </c>
      <c r="F290" s="37" t="s">
        <v>445</v>
      </c>
      <c r="G290" s="65"/>
      <c r="H290" s="65"/>
    </row>
    <row r="291" spans="1:8" ht="15">
      <c r="A291" s="31"/>
      <c r="B291" s="35"/>
      <c r="C291" s="34"/>
      <c r="D291" s="32"/>
      <c r="E291" s="36">
        <f>SUM(E288:E290)</f>
        <v>85042.72</v>
      </c>
      <c r="F291" s="37"/>
      <c r="G291" s="65"/>
      <c r="H291" s="65"/>
    </row>
    <row r="292" spans="1:8" ht="42" customHeight="1">
      <c r="A292" s="31">
        <v>1</v>
      </c>
      <c r="B292" s="32" t="s">
        <v>241</v>
      </c>
      <c r="C292" s="7" t="s">
        <v>12</v>
      </c>
      <c r="D292" s="32" t="s">
        <v>432</v>
      </c>
      <c r="E292" s="33">
        <v>552153</v>
      </c>
      <c r="F292" s="37" t="s">
        <v>18</v>
      </c>
      <c r="G292" s="65"/>
      <c r="H292" s="65"/>
    </row>
    <row r="293" spans="1:8" ht="15">
      <c r="A293" s="31"/>
      <c r="B293" s="35"/>
      <c r="C293" s="34"/>
      <c r="D293" s="32"/>
      <c r="E293" s="36">
        <f>SUM(E292:E292)</f>
        <v>552153</v>
      </c>
      <c r="F293" s="37"/>
      <c r="G293" s="65"/>
      <c r="H293" s="65"/>
    </row>
    <row r="294" spans="1:8" ht="42.75">
      <c r="A294" s="31">
        <v>1</v>
      </c>
      <c r="B294" s="32" t="s">
        <v>464</v>
      </c>
      <c r="C294" s="7" t="s">
        <v>12</v>
      </c>
      <c r="D294" s="32" t="s">
        <v>465</v>
      </c>
      <c r="E294" s="33">
        <v>8342.35</v>
      </c>
      <c r="F294" s="37" t="s">
        <v>20</v>
      </c>
      <c r="G294" s="65"/>
      <c r="H294" s="65"/>
    </row>
    <row r="295" spans="1:8" ht="15">
      <c r="A295" s="31"/>
      <c r="B295" s="35"/>
      <c r="C295" s="34"/>
      <c r="D295" s="32"/>
      <c r="E295" s="36">
        <f>SUM(E294:E294)</f>
        <v>8342.35</v>
      </c>
      <c r="F295" s="37"/>
      <c r="G295" s="65"/>
      <c r="H295" s="65"/>
    </row>
    <row r="296" spans="1:8" ht="42.75">
      <c r="A296" s="31">
        <v>1</v>
      </c>
      <c r="B296" s="32" t="s">
        <v>117</v>
      </c>
      <c r="C296" s="7" t="s">
        <v>12</v>
      </c>
      <c r="D296" s="32" t="s">
        <v>87</v>
      </c>
      <c r="E296" s="33">
        <v>328519</v>
      </c>
      <c r="F296" s="37" t="s">
        <v>18</v>
      </c>
      <c r="G296" s="65"/>
      <c r="H296" s="65"/>
    </row>
    <row r="297" spans="1:8" ht="15">
      <c r="A297" s="31"/>
      <c r="B297" s="35"/>
      <c r="C297" s="34"/>
      <c r="D297" s="32"/>
      <c r="E297" s="36">
        <f>SUM(E296:E296)</f>
        <v>328519</v>
      </c>
      <c r="F297" s="37"/>
      <c r="G297" s="65"/>
      <c r="H297" s="65"/>
    </row>
    <row r="298" spans="1:8" ht="28.5">
      <c r="A298" s="31">
        <v>1</v>
      </c>
      <c r="B298" s="32" t="s">
        <v>265</v>
      </c>
      <c r="C298" s="7" t="s">
        <v>12</v>
      </c>
      <c r="D298" s="32" t="s">
        <v>447</v>
      </c>
      <c r="E298" s="33">
        <v>45290</v>
      </c>
      <c r="F298" s="37" t="s">
        <v>448</v>
      </c>
      <c r="G298" s="65"/>
      <c r="H298" s="65"/>
    </row>
    <row r="299" spans="1:8" ht="15">
      <c r="A299" s="31"/>
      <c r="B299" s="53"/>
      <c r="C299" s="34"/>
      <c r="D299" s="32"/>
      <c r="E299" s="36">
        <f>SUM(E298:E298)</f>
        <v>45290</v>
      </c>
      <c r="F299" s="37"/>
      <c r="G299" s="65"/>
      <c r="H299" s="65"/>
    </row>
    <row r="300" spans="1:8" ht="99.75">
      <c r="A300" s="31">
        <v>1</v>
      </c>
      <c r="B300" s="50" t="s">
        <v>452</v>
      </c>
      <c r="C300" s="7" t="s">
        <v>12</v>
      </c>
      <c r="D300" s="32" t="s">
        <v>453</v>
      </c>
      <c r="E300" s="33">
        <v>2911</v>
      </c>
      <c r="F300" s="37" t="s">
        <v>454</v>
      </c>
      <c r="G300" s="65"/>
      <c r="H300" s="65"/>
    </row>
    <row r="301" spans="1:8" ht="42.75">
      <c r="A301" s="31">
        <v>2</v>
      </c>
      <c r="B301" s="50" t="s">
        <v>457</v>
      </c>
      <c r="C301" s="7" t="s">
        <v>12</v>
      </c>
      <c r="D301" s="32" t="s">
        <v>458</v>
      </c>
      <c r="E301" s="33">
        <v>18752</v>
      </c>
      <c r="F301" s="37"/>
      <c r="G301" s="65"/>
      <c r="H301" s="65"/>
    </row>
    <row r="302" spans="1:8" ht="15">
      <c r="A302" s="31"/>
      <c r="B302" s="83"/>
      <c r="C302" s="34"/>
      <c r="D302" s="32"/>
      <c r="E302" s="36">
        <f>SUM(E300:E301)</f>
        <v>21663</v>
      </c>
      <c r="F302" s="37"/>
      <c r="G302" s="65"/>
      <c r="H302" s="65"/>
    </row>
    <row r="303" spans="1:8" ht="42.75">
      <c r="A303" s="31">
        <v>1</v>
      </c>
      <c r="B303" s="32" t="s">
        <v>322</v>
      </c>
      <c r="C303" s="7" t="s">
        <v>12</v>
      </c>
      <c r="D303" s="32" t="s">
        <v>28</v>
      </c>
      <c r="E303" s="33">
        <v>78042</v>
      </c>
      <c r="F303" s="37" t="s">
        <v>446</v>
      </c>
      <c r="G303" s="65"/>
      <c r="H303" s="65"/>
    </row>
    <row r="304" spans="1:8" ht="15">
      <c r="A304" s="31"/>
      <c r="B304" s="83"/>
      <c r="C304" s="34"/>
      <c r="D304" s="32"/>
      <c r="E304" s="36">
        <f>SUM(E303:E303)</f>
        <v>78042</v>
      </c>
      <c r="F304" s="37"/>
      <c r="G304" s="65"/>
      <c r="H304" s="65"/>
    </row>
    <row r="305" spans="1:8" ht="28.5">
      <c r="A305" s="31">
        <v>1</v>
      </c>
      <c r="B305" s="32" t="s">
        <v>301</v>
      </c>
      <c r="C305" s="7" t="s">
        <v>12</v>
      </c>
      <c r="D305" s="32" t="s">
        <v>16</v>
      </c>
      <c r="E305" s="33">
        <v>130172</v>
      </c>
      <c r="F305" s="37" t="s">
        <v>456</v>
      </c>
      <c r="G305" s="65"/>
      <c r="H305" s="65"/>
    </row>
    <row r="306" spans="1:8" ht="15">
      <c r="A306" s="31"/>
      <c r="B306" s="35"/>
      <c r="C306" s="34"/>
      <c r="D306" s="32"/>
      <c r="E306" s="36">
        <f>SUM(E305:E305)</f>
        <v>130172</v>
      </c>
      <c r="F306" s="37"/>
      <c r="G306" s="65"/>
      <c r="H306" s="65"/>
    </row>
    <row r="307" spans="1:8" ht="42.75">
      <c r="A307" s="31">
        <v>1</v>
      </c>
      <c r="B307" s="32" t="s">
        <v>470</v>
      </c>
      <c r="C307" s="7" t="s">
        <v>12</v>
      </c>
      <c r="D307" s="32" t="s">
        <v>471</v>
      </c>
      <c r="E307" s="33">
        <v>11600</v>
      </c>
      <c r="F307" s="37" t="s">
        <v>472</v>
      </c>
      <c r="G307" s="65"/>
      <c r="H307" s="65"/>
    </row>
    <row r="308" spans="1:8" ht="15">
      <c r="A308" s="31"/>
      <c r="B308" s="35"/>
      <c r="C308" s="34"/>
      <c r="D308" s="32"/>
      <c r="E308" s="36">
        <f>SUM(E307)</f>
        <v>11600</v>
      </c>
      <c r="F308" s="37"/>
      <c r="G308" s="65"/>
      <c r="H308" s="65"/>
    </row>
    <row r="309" spans="1:8" ht="99.75">
      <c r="A309" s="31">
        <v>1</v>
      </c>
      <c r="B309" s="32" t="s">
        <v>141</v>
      </c>
      <c r="C309" s="7" t="s">
        <v>12</v>
      </c>
      <c r="D309" s="5" t="s">
        <v>468</v>
      </c>
      <c r="E309" s="33">
        <v>5626.24</v>
      </c>
      <c r="F309" s="37" t="s">
        <v>18</v>
      </c>
      <c r="G309" s="65"/>
      <c r="H309" s="65"/>
    </row>
    <row r="310" spans="1:8" ht="15">
      <c r="A310" s="31"/>
      <c r="B310" s="100"/>
      <c r="C310" s="34"/>
      <c r="D310" s="32"/>
      <c r="E310" s="36">
        <f>SUM(E309)</f>
        <v>5626.24</v>
      </c>
      <c r="F310" s="37"/>
      <c r="G310" s="65"/>
      <c r="H310" s="65"/>
    </row>
    <row r="311" spans="1:8" ht="30">
      <c r="A311" s="38"/>
      <c r="B311" s="35" t="s">
        <v>13</v>
      </c>
      <c r="C311" s="31"/>
      <c r="D311" s="32"/>
      <c r="E311" s="36">
        <f>E281+E283+E285+E287+E291+E293+E295+E297+E299+E302+E304+E306+E308+E310</f>
        <v>1328050.8</v>
      </c>
      <c r="F311" s="37"/>
      <c r="G311" s="65"/>
      <c r="H311" s="65"/>
    </row>
    <row r="312" spans="1:8" ht="15">
      <c r="A312" s="39"/>
      <c r="B312" s="40"/>
      <c r="C312" s="39"/>
      <c r="D312" s="41"/>
      <c r="E312" s="42"/>
      <c r="F312" s="39"/>
      <c r="G312" s="65"/>
      <c r="H312" s="65"/>
    </row>
    <row r="313" spans="1:8" ht="15">
      <c r="A313" s="93"/>
      <c r="B313" s="93"/>
      <c r="C313" s="94"/>
      <c r="D313" s="94" t="s">
        <v>14</v>
      </c>
      <c r="E313" s="93"/>
      <c r="F313" s="93"/>
      <c r="G313" s="65"/>
      <c r="H313" s="65"/>
    </row>
    <row r="314" spans="1:8" ht="9.75" customHeight="1">
      <c r="A314" s="121" t="s">
        <v>433</v>
      </c>
      <c r="B314" s="121"/>
      <c r="C314" s="121"/>
      <c r="D314" s="121"/>
      <c r="E314" s="121"/>
      <c r="F314" s="121"/>
      <c r="G314" s="65"/>
      <c r="H314" s="65"/>
    </row>
    <row r="315" spans="1:8" ht="15" customHeight="1">
      <c r="A315" s="122"/>
      <c r="B315" s="122"/>
      <c r="C315" s="122"/>
      <c r="D315" s="122"/>
      <c r="E315" s="122"/>
      <c r="F315" s="122"/>
      <c r="G315" s="65"/>
      <c r="H315" s="65"/>
    </row>
    <row r="316" spans="1:8" ht="15" customHeight="1">
      <c r="A316" s="95" t="s">
        <v>1</v>
      </c>
      <c r="B316" s="26"/>
      <c r="C316" s="95" t="s">
        <v>2</v>
      </c>
      <c r="D316" s="123" t="s">
        <v>3</v>
      </c>
      <c r="E316" s="26" t="s">
        <v>4</v>
      </c>
      <c r="F316" s="96" t="s">
        <v>5</v>
      </c>
      <c r="G316" s="65"/>
      <c r="H316" s="65"/>
    </row>
    <row r="317" spans="1:8" ht="15" customHeight="1">
      <c r="A317" s="97" t="s">
        <v>6</v>
      </c>
      <c r="B317" s="27" t="s">
        <v>7</v>
      </c>
      <c r="C317" s="27" t="s">
        <v>8</v>
      </c>
      <c r="D317" s="124"/>
      <c r="E317" s="28" t="s">
        <v>9</v>
      </c>
      <c r="F317" s="29" t="s">
        <v>10</v>
      </c>
      <c r="G317" s="65"/>
      <c r="H317" s="65"/>
    </row>
    <row r="318" spans="1:8" ht="15" customHeight="1">
      <c r="A318" s="30"/>
      <c r="B318" s="30"/>
      <c r="C318" s="30"/>
      <c r="D318" s="125"/>
      <c r="E318" s="98" t="s">
        <v>11</v>
      </c>
      <c r="F318" s="28"/>
      <c r="G318" s="65"/>
      <c r="H318" s="65"/>
    </row>
    <row r="319" spans="1:8" ht="42.75">
      <c r="A319" s="31">
        <v>1</v>
      </c>
      <c r="B319" s="32" t="s">
        <v>218</v>
      </c>
      <c r="C319" s="31" t="s">
        <v>12</v>
      </c>
      <c r="D319" s="32" t="s">
        <v>333</v>
      </c>
      <c r="E319" s="33">
        <v>5706.24</v>
      </c>
      <c r="F319" s="37" t="s">
        <v>434</v>
      </c>
      <c r="G319" s="65"/>
      <c r="H319" s="65"/>
    </row>
    <row r="320" spans="1:8" ht="42.75">
      <c r="A320" s="31">
        <v>2</v>
      </c>
      <c r="B320" s="32" t="s">
        <v>241</v>
      </c>
      <c r="C320" s="31" t="s">
        <v>12</v>
      </c>
      <c r="D320" s="32" t="s">
        <v>333</v>
      </c>
      <c r="E320" s="33">
        <v>10699.2</v>
      </c>
      <c r="F320" s="37" t="s">
        <v>435</v>
      </c>
      <c r="G320" s="65"/>
      <c r="H320" s="65"/>
    </row>
    <row r="321" spans="1:8" ht="42.75">
      <c r="A321" s="31">
        <v>3</v>
      </c>
      <c r="B321" s="32" t="s">
        <v>220</v>
      </c>
      <c r="C321" s="31" t="s">
        <v>12</v>
      </c>
      <c r="D321" s="32" t="s">
        <v>333</v>
      </c>
      <c r="E321" s="33">
        <v>3566.4</v>
      </c>
      <c r="F321" s="37" t="s">
        <v>436</v>
      </c>
      <c r="G321" s="65"/>
      <c r="H321" s="65"/>
    </row>
    <row r="322" spans="1:8" ht="42.75">
      <c r="A322" s="31">
        <v>4</v>
      </c>
      <c r="B322" s="32" t="s">
        <v>217</v>
      </c>
      <c r="C322" s="31" t="s">
        <v>12</v>
      </c>
      <c r="D322" s="32" t="s">
        <v>333</v>
      </c>
      <c r="E322" s="33">
        <v>3566.4</v>
      </c>
      <c r="F322" s="37" t="s">
        <v>436</v>
      </c>
      <c r="G322" s="65"/>
      <c r="H322" s="65"/>
    </row>
    <row r="323" spans="1:8" ht="42.75">
      <c r="A323" s="31">
        <v>5</v>
      </c>
      <c r="B323" s="32" t="s">
        <v>252</v>
      </c>
      <c r="C323" s="31" t="s">
        <v>12</v>
      </c>
      <c r="D323" s="32" t="s">
        <v>333</v>
      </c>
      <c r="E323" s="33">
        <v>7132.8</v>
      </c>
      <c r="F323" s="37" t="s">
        <v>437</v>
      </c>
      <c r="G323" s="65"/>
      <c r="H323" s="65"/>
    </row>
    <row r="324" spans="1:8" ht="42.75">
      <c r="A324" s="31">
        <v>6</v>
      </c>
      <c r="B324" s="32" t="s">
        <v>199</v>
      </c>
      <c r="C324" s="31" t="s">
        <v>12</v>
      </c>
      <c r="D324" s="32" t="s">
        <v>333</v>
      </c>
      <c r="E324" s="33">
        <v>3566.4</v>
      </c>
      <c r="F324" s="37" t="s">
        <v>436</v>
      </c>
      <c r="G324" s="65"/>
      <c r="H324" s="65"/>
    </row>
    <row r="325" spans="1:8" ht="42.75">
      <c r="A325" s="31">
        <v>7</v>
      </c>
      <c r="B325" s="32" t="s">
        <v>320</v>
      </c>
      <c r="C325" s="31" t="s">
        <v>12</v>
      </c>
      <c r="D325" s="32" t="s">
        <v>333</v>
      </c>
      <c r="E325" s="33">
        <v>7132.8</v>
      </c>
      <c r="F325" s="37" t="s">
        <v>437</v>
      </c>
      <c r="G325" s="65"/>
      <c r="H325" s="65"/>
    </row>
    <row r="326" spans="1:8" ht="57">
      <c r="A326" s="31">
        <v>8</v>
      </c>
      <c r="B326" s="32" t="s">
        <v>455</v>
      </c>
      <c r="C326" s="31" t="s">
        <v>12</v>
      </c>
      <c r="D326" s="32" t="s">
        <v>526</v>
      </c>
      <c r="E326" s="33">
        <v>8455.55</v>
      </c>
      <c r="F326" s="37" t="s">
        <v>18</v>
      </c>
      <c r="G326" s="65"/>
      <c r="H326" s="65"/>
    </row>
    <row r="327" spans="1:8" ht="42.75">
      <c r="A327" s="31">
        <v>9</v>
      </c>
      <c r="B327" s="32" t="s">
        <v>144</v>
      </c>
      <c r="C327" s="31" t="s">
        <v>12</v>
      </c>
      <c r="D327" s="32" t="s">
        <v>333</v>
      </c>
      <c r="E327" s="33">
        <v>10699.2</v>
      </c>
      <c r="F327" s="37" t="s">
        <v>435</v>
      </c>
      <c r="G327" s="65"/>
      <c r="H327" s="65"/>
    </row>
    <row r="328" spans="1:8" ht="42.75">
      <c r="A328" s="31">
        <v>10</v>
      </c>
      <c r="B328" s="32" t="s">
        <v>322</v>
      </c>
      <c r="C328" s="31" t="s">
        <v>12</v>
      </c>
      <c r="D328" s="32" t="s">
        <v>333</v>
      </c>
      <c r="E328" s="33">
        <v>7132.8</v>
      </c>
      <c r="F328" s="37" t="s">
        <v>437</v>
      </c>
      <c r="G328" s="65"/>
      <c r="H328" s="65"/>
    </row>
    <row r="329" spans="1:8" ht="42.75">
      <c r="A329" s="31">
        <v>11</v>
      </c>
      <c r="B329" s="32" t="s">
        <v>473</v>
      </c>
      <c r="C329" s="31" t="s">
        <v>12</v>
      </c>
      <c r="D329" s="32" t="s">
        <v>333</v>
      </c>
      <c r="E329" s="33">
        <v>10699.2</v>
      </c>
      <c r="F329" s="37" t="s">
        <v>435</v>
      </c>
      <c r="G329" s="65"/>
      <c r="H329" s="65"/>
    </row>
    <row r="330" spans="1:8" ht="42.75">
      <c r="A330" s="31">
        <v>12</v>
      </c>
      <c r="B330" s="32" t="s">
        <v>474</v>
      </c>
      <c r="C330" s="31" t="s">
        <v>12</v>
      </c>
      <c r="D330" s="32" t="s">
        <v>333</v>
      </c>
      <c r="E330" s="33">
        <v>10699.2</v>
      </c>
      <c r="F330" s="37" t="s">
        <v>435</v>
      </c>
      <c r="G330" s="65"/>
      <c r="H330" s="65"/>
    </row>
    <row r="331" spans="1:8" ht="42.75">
      <c r="A331" s="31">
        <v>13</v>
      </c>
      <c r="B331" s="32" t="s">
        <v>213</v>
      </c>
      <c r="C331" s="31" t="s">
        <v>12</v>
      </c>
      <c r="D331" s="32" t="s">
        <v>333</v>
      </c>
      <c r="E331" s="33">
        <v>7132.8</v>
      </c>
      <c r="F331" s="37" t="s">
        <v>437</v>
      </c>
      <c r="G331" s="65"/>
      <c r="H331" s="65"/>
    </row>
    <row r="332" spans="1:8" ht="42.75">
      <c r="A332" s="31">
        <v>14</v>
      </c>
      <c r="B332" s="32" t="s">
        <v>126</v>
      </c>
      <c r="C332" s="31" t="s">
        <v>12</v>
      </c>
      <c r="D332" s="32" t="s">
        <v>333</v>
      </c>
      <c r="E332" s="33">
        <v>5706.24</v>
      </c>
      <c r="F332" s="37" t="s">
        <v>434</v>
      </c>
      <c r="G332" s="65"/>
      <c r="H332" s="65"/>
    </row>
    <row r="333" spans="1:8" ht="42.75">
      <c r="A333" s="31">
        <v>15</v>
      </c>
      <c r="B333" s="32" t="s">
        <v>125</v>
      </c>
      <c r="C333" s="31" t="s">
        <v>12</v>
      </c>
      <c r="D333" s="32" t="s">
        <v>333</v>
      </c>
      <c r="E333" s="33">
        <v>5706.24</v>
      </c>
      <c r="F333" s="37" t="s">
        <v>434</v>
      </c>
      <c r="G333" s="65"/>
      <c r="H333" s="65"/>
    </row>
    <row r="334" spans="1:8" ht="42.75">
      <c r="A334" s="31">
        <v>16</v>
      </c>
      <c r="B334" s="32" t="s">
        <v>148</v>
      </c>
      <c r="C334" s="31" t="s">
        <v>12</v>
      </c>
      <c r="D334" s="32" t="s">
        <v>333</v>
      </c>
      <c r="E334" s="33">
        <v>5706.24</v>
      </c>
      <c r="F334" s="37" t="s">
        <v>434</v>
      </c>
      <c r="G334" s="65"/>
      <c r="H334" s="65"/>
    </row>
    <row r="335" spans="1:8" ht="42.75">
      <c r="A335" s="31">
        <v>17</v>
      </c>
      <c r="B335" s="32" t="s">
        <v>483</v>
      </c>
      <c r="C335" s="31" t="s">
        <v>12</v>
      </c>
      <c r="D335" s="32" t="s">
        <v>333</v>
      </c>
      <c r="E335" s="33">
        <v>5706.24</v>
      </c>
      <c r="F335" s="37" t="s">
        <v>434</v>
      </c>
      <c r="G335" s="65"/>
      <c r="H335" s="65"/>
    </row>
    <row r="336" spans="1:8" ht="42.75">
      <c r="A336" s="31">
        <v>18</v>
      </c>
      <c r="B336" s="32" t="s">
        <v>294</v>
      </c>
      <c r="C336" s="31" t="s">
        <v>12</v>
      </c>
      <c r="D336" s="32" t="s">
        <v>333</v>
      </c>
      <c r="E336" s="33">
        <v>5706.24</v>
      </c>
      <c r="F336" s="37" t="s">
        <v>434</v>
      </c>
      <c r="G336" s="65"/>
      <c r="H336" s="65"/>
    </row>
    <row r="337" spans="1:8" ht="42.75">
      <c r="A337" s="31">
        <v>19</v>
      </c>
      <c r="B337" s="32" t="s">
        <v>214</v>
      </c>
      <c r="C337" s="31" t="s">
        <v>12</v>
      </c>
      <c r="D337" s="32" t="s">
        <v>333</v>
      </c>
      <c r="E337" s="33">
        <v>7132.8</v>
      </c>
      <c r="F337" s="110" t="s">
        <v>437</v>
      </c>
      <c r="G337" s="65"/>
      <c r="H337" s="65"/>
    </row>
    <row r="338" spans="1:8" ht="42.75">
      <c r="A338" s="31">
        <v>20</v>
      </c>
      <c r="B338" s="32" t="s">
        <v>314</v>
      </c>
      <c r="C338" s="31" t="s">
        <v>12</v>
      </c>
      <c r="D338" s="32" t="s">
        <v>333</v>
      </c>
      <c r="E338" s="33">
        <v>5706.24</v>
      </c>
      <c r="F338" s="37" t="s">
        <v>434</v>
      </c>
      <c r="G338" s="65"/>
      <c r="H338" s="65"/>
    </row>
    <row r="339" spans="1:8" ht="42.75">
      <c r="A339" s="31">
        <v>21</v>
      </c>
      <c r="B339" s="32" t="s">
        <v>248</v>
      </c>
      <c r="C339" s="31" t="s">
        <v>12</v>
      </c>
      <c r="D339" s="32" t="s">
        <v>333</v>
      </c>
      <c r="E339" s="33">
        <v>5706.24</v>
      </c>
      <c r="F339" s="37" t="s">
        <v>434</v>
      </c>
      <c r="G339" s="65"/>
      <c r="H339" s="65"/>
    </row>
    <row r="340" spans="1:8" ht="42.75">
      <c r="A340" s="31">
        <v>22</v>
      </c>
      <c r="B340" s="32" t="s">
        <v>222</v>
      </c>
      <c r="C340" s="31" t="s">
        <v>12</v>
      </c>
      <c r="D340" s="32" t="s">
        <v>333</v>
      </c>
      <c r="E340" s="33">
        <v>5706.24</v>
      </c>
      <c r="F340" s="37" t="s">
        <v>434</v>
      </c>
      <c r="G340" s="65"/>
      <c r="H340" s="65"/>
    </row>
    <row r="341" spans="1:8" ht="42.75">
      <c r="A341" s="31">
        <v>23</v>
      </c>
      <c r="B341" s="32" t="s">
        <v>319</v>
      </c>
      <c r="C341" s="31" t="s">
        <v>12</v>
      </c>
      <c r="D341" s="32" t="s">
        <v>333</v>
      </c>
      <c r="E341" s="33">
        <v>5706.24</v>
      </c>
      <c r="F341" s="37" t="s">
        <v>434</v>
      </c>
      <c r="G341" s="65"/>
      <c r="H341" s="65"/>
    </row>
    <row r="342" spans="1:8" ht="42.75">
      <c r="A342" s="31">
        <v>24</v>
      </c>
      <c r="B342" s="32" t="s">
        <v>497</v>
      </c>
      <c r="C342" s="31" t="s">
        <v>12</v>
      </c>
      <c r="D342" s="32" t="s">
        <v>333</v>
      </c>
      <c r="E342" s="33">
        <v>5706.24</v>
      </c>
      <c r="F342" s="37" t="s">
        <v>434</v>
      </c>
      <c r="G342" s="65"/>
      <c r="H342" s="65"/>
    </row>
    <row r="343" spans="1:8" ht="15">
      <c r="A343" s="31"/>
      <c r="B343" s="32"/>
      <c r="C343" s="31"/>
      <c r="D343" s="32"/>
      <c r="E343" s="33"/>
      <c r="F343" s="37"/>
      <c r="G343" s="65"/>
      <c r="H343" s="65"/>
    </row>
    <row r="344" spans="1:8" ht="15">
      <c r="A344" s="31"/>
      <c r="B344" s="35"/>
      <c r="C344" s="34"/>
      <c r="D344" s="32"/>
      <c r="E344" s="36">
        <f>SUM(E319:E343)</f>
        <v>160384.18999999997</v>
      </c>
      <c r="F344" s="37"/>
      <c r="G344" s="65"/>
      <c r="H344" s="65"/>
    </row>
    <row r="345" spans="1:8" ht="28.5">
      <c r="A345" s="31">
        <v>1</v>
      </c>
      <c r="B345" s="32" t="s">
        <v>509</v>
      </c>
      <c r="C345" s="31" t="s">
        <v>12</v>
      </c>
      <c r="D345" s="32" t="s">
        <v>30</v>
      </c>
      <c r="E345" s="33">
        <v>2652</v>
      </c>
      <c r="F345" s="37" t="s">
        <v>18</v>
      </c>
      <c r="G345" s="65"/>
      <c r="H345" s="65"/>
    </row>
    <row r="346" spans="1:8" ht="28.5">
      <c r="A346" s="31">
        <v>2</v>
      </c>
      <c r="B346" s="32" t="s">
        <v>510</v>
      </c>
      <c r="C346" s="31" t="s">
        <v>12</v>
      </c>
      <c r="D346" s="32" t="s">
        <v>30</v>
      </c>
      <c r="E346" s="33">
        <v>580</v>
      </c>
      <c r="F346" s="37" t="s">
        <v>18</v>
      </c>
      <c r="G346" s="65"/>
      <c r="H346" s="65"/>
    </row>
    <row r="347" spans="1:8" ht="15">
      <c r="A347" s="31"/>
      <c r="B347" s="35"/>
      <c r="C347" s="34"/>
      <c r="D347" s="32"/>
      <c r="E347" s="36">
        <f>SUM(E345:E346)</f>
        <v>3232</v>
      </c>
      <c r="F347" s="37"/>
      <c r="G347" s="65"/>
      <c r="H347" s="65"/>
    </row>
    <row r="348" spans="1:8" ht="40.5">
      <c r="A348" s="31">
        <v>1</v>
      </c>
      <c r="B348" s="32" t="s">
        <v>135</v>
      </c>
      <c r="C348" s="49" t="s">
        <v>12</v>
      </c>
      <c r="D348" s="50" t="s">
        <v>482</v>
      </c>
      <c r="E348" s="51">
        <v>8000</v>
      </c>
      <c r="F348" s="55" t="s">
        <v>380</v>
      </c>
      <c r="G348" s="65"/>
      <c r="H348" s="65"/>
    </row>
    <row r="349" spans="1:8" ht="15">
      <c r="A349" s="31"/>
      <c r="B349" s="50"/>
      <c r="C349" s="34"/>
      <c r="D349" s="32"/>
      <c r="E349" s="36"/>
      <c r="F349" s="37"/>
      <c r="G349" s="65"/>
      <c r="H349" s="65"/>
    </row>
    <row r="350" spans="1:8" ht="15">
      <c r="A350" s="31"/>
      <c r="B350" s="35"/>
      <c r="C350" s="34"/>
      <c r="D350" s="32"/>
      <c r="E350" s="36">
        <f>SUM(E348:E349)</f>
        <v>8000</v>
      </c>
      <c r="F350" s="37"/>
      <c r="G350" s="65"/>
      <c r="H350" s="65"/>
    </row>
    <row r="351" spans="1:8" ht="57">
      <c r="A351" s="31">
        <v>1</v>
      </c>
      <c r="B351" s="32" t="s">
        <v>480</v>
      </c>
      <c r="C351" s="7" t="s">
        <v>12</v>
      </c>
      <c r="D351" s="32" t="s">
        <v>28</v>
      </c>
      <c r="E351" s="33">
        <v>39087.31</v>
      </c>
      <c r="F351" s="37" t="s">
        <v>237</v>
      </c>
      <c r="G351" s="65"/>
      <c r="H351" s="65"/>
    </row>
    <row r="352" spans="1:8" ht="15">
      <c r="A352" s="31"/>
      <c r="B352" s="32"/>
      <c r="C352" s="34"/>
      <c r="D352" s="32"/>
      <c r="E352" s="36"/>
      <c r="F352" s="37"/>
      <c r="G352" s="65"/>
      <c r="H352" s="65"/>
    </row>
    <row r="353" spans="1:8" ht="15">
      <c r="A353" s="31"/>
      <c r="B353" s="35"/>
      <c r="C353" s="34"/>
      <c r="D353" s="32"/>
      <c r="E353" s="36">
        <f>SUM(E351:E352)</f>
        <v>39087.31</v>
      </c>
      <c r="F353" s="37"/>
      <c r="G353" s="65"/>
      <c r="H353" s="65"/>
    </row>
    <row r="354" spans="1:8" ht="42.75">
      <c r="A354" s="31">
        <v>1</v>
      </c>
      <c r="B354" s="32" t="s">
        <v>136</v>
      </c>
      <c r="C354" s="7" t="s">
        <v>12</v>
      </c>
      <c r="D354" s="32" t="s">
        <v>481</v>
      </c>
      <c r="E354" s="33">
        <v>9000</v>
      </c>
      <c r="F354" s="37" t="s">
        <v>18</v>
      </c>
      <c r="G354" s="65"/>
      <c r="H354" s="65"/>
    </row>
    <row r="355" spans="1:8" ht="15">
      <c r="A355" s="31"/>
      <c r="B355" s="35"/>
      <c r="C355" s="34"/>
      <c r="D355" s="32"/>
      <c r="E355" s="36">
        <f>SUM(E354:E354)</f>
        <v>9000</v>
      </c>
      <c r="F355" s="37"/>
      <c r="G355" s="65"/>
      <c r="H355" s="65"/>
    </row>
    <row r="356" spans="1:8" ht="30">
      <c r="A356" s="38"/>
      <c r="B356" s="83" t="s">
        <v>13</v>
      </c>
      <c r="C356" s="111"/>
      <c r="D356" s="111"/>
      <c r="E356" s="112">
        <f>E344+E347+E350+E353+E355</f>
        <v>219703.49999999997</v>
      </c>
      <c r="F356" s="111"/>
      <c r="G356" s="65"/>
      <c r="H356" s="65"/>
    </row>
    <row r="357" spans="1:8" ht="15">
      <c r="A357" s="65"/>
      <c r="B357" s="99"/>
      <c r="C357" s="65"/>
      <c r="D357" s="65"/>
      <c r="E357" s="65"/>
      <c r="F357" s="65"/>
      <c r="G357" s="65"/>
      <c r="H357" s="65"/>
    </row>
    <row r="358" spans="1:8" ht="15">
      <c r="A358" s="25"/>
      <c r="B358" s="25"/>
      <c r="C358" s="25"/>
      <c r="D358" s="25"/>
      <c r="E358" s="92"/>
      <c r="F358" s="92"/>
      <c r="G358" s="65"/>
      <c r="H358" s="65"/>
    </row>
    <row r="359" spans="1:8" ht="15">
      <c r="A359" s="93"/>
      <c r="B359" s="93"/>
      <c r="C359" s="94"/>
      <c r="D359" s="94" t="s">
        <v>14</v>
      </c>
      <c r="E359" s="93"/>
      <c r="F359" s="93"/>
      <c r="G359" s="65"/>
      <c r="H359" s="65"/>
    </row>
    <row r="360" spans="1:8" ht="15">
      <c r="A360" s="121" t="s">
        <v>505</v>
      </c>
      <c r="B360" s="121"/>
      <c r="C360" s="121"/>
      <c r="D360" s="121"/>
      <c r="E360" s="121"/>
      <c r="F360" s="121"/>
      <c r="G360" s="65"/>
      <c r="H360" s="65"/>
    </row>
    <row r="361" spans="1:8" ht="15">
      <c r="A361" s="122"/>
      <c r="B361" s="122"/>
      <c r="C361" s="122"/>
      <c r="D361" s="122"/>
      <c r="E361" s="122"/>
      <c r="F361" s="122"/>
      <c r="G361" s="65"/>
      <c r="H361" s="65"/>
    </row>
    <row r="362" spans="1:8" ht="15">
      <c r="A362" s="95" t="s">
        <v>1</v>
      </c>
      <c r="B362" s="26"/>
      <c r="C362" s="95" t="s">
        <v>2</v>
      </c>
      <c r="D362" s="123" t="s">
        <v>3</v>
      </c>
      <c r="E362" s="26" t="s">
        <v>4</v>
      </c>
      <c r="F362" s="96" t="s">
        <v>5</v>
      </c>
      <c r="G362" s="65"/>
      <c r="H362" s="65"/>
    </row>
    <row r="363" spans="1:8" ht="15">
      <c r="A363" s="97" t="s">
        <v>6</v>
      </c>
      <c r="B363" s="27" t="s">
        <v>7</v>
      </c>
      <c r="C363" s="27" t="s">
        <v>8</v>
      </c>
      <c r="D363" s="124"/>
      <c r="E363" s="28" t="s">
        <v>9</v>
      </c>
      <c r="F363" s="29" t="s">
        <v>10</v>
      </c>
      <c r="G363" s="65"/>
      <c r="H363" s="65"/>
    </row>
    <row r="364" spans="1:8" ht="15">
      <c r="A364" s="30"/>
      <c r="B364" s="30"/>
      <c r="C364" s="30"/>
      <c r="D364" s="125"/>
      <c r="E364" s="98" t="s">
        <v>11</v>
      </c>
      <c r="F364" s="28"/>
      <c r="G364" s="65"/>
      <c r="H364" s="65"/>
    </row>
    <row r="365" spans="1:8" ht="42.75">
      <c r="A365" s="31">
        <v>1</v>
      </c>
      <c r="B365" s="32" t="s">
        <v>525</v>
      </c>
      <c r="C365" s="31" t="s">
        <v>12</v>
      </c>
      <c r="D365" s="32" t="s">
        <v>333</v>
      </c>
      <c r="E365" s="33">
        <v>5349.6</v>
      </c>
      <c r="F365" s="37" t="s">
        <v>528</v>
      </c>
      <c r="G365" s="65"/>
      <c r="H365" s="65"/>
    </row>
    <row r="366" spans="1:8" ht="42.75">
      <c r="A366" s="31">
        <v>2</v>
      </c>
      <c r="B366" s="32" t="s">
        <v>129</v>
      </c>
      <c r="C366" s="31" t="s">
        <v>12</v>
      </c>
      <c r="D366" s="32" t="s">
        <v>333</v>
      </c>
      <c r="E366" s="33">
        <v>2853.12</v>
      </c>
      <c r="F366" s="37" t="s">
        <v>527</v>
      </c>
      <c r="G366" s="65"/>
      <c r="H366" s="65"/>
    </row>
    <row r="367" spans="1:8" ht="42.75">
      <c r="A367" s="31">
        <v>3</v>
      </c>
      <c r="B367" s="32" t="s">
        <v>422</v>
      </c>
      <c r="C367" s="31" t="s">
        <v>12</v>
      </c>
      <c r="D367" s="32" t="s">
        <v>333</v>
      </c>
      <c r="E367" s="33">
        <v>4279.68</v>
      </c>
      <c r="F367" s="37" t="s">
        <v>338</v>
      </c>
      <c r="G367" s="65"/>
      <c r="H367" s="65"/>
    </row>
    <row r="368" spans="1:8" ht="42.75">
      <c r="A368" s="31">
        <v>4</v>
      </c>
      <c r="B368" s="32" t="s">
        <v>245</v>
      </c>
      <c r="C368" s="31" t="s">
        <v>12</v>
      </c>
      <c r="D368" s="32" t="s">
        <v>333</v>
      </c>
      <c r="E368" s="33">
        <v>2853.12</v>
      </c>
      <c r="F368" s="37" t="s">
        <v>527</v>
      </c>
      <c r="G368" s="65"/>
      <c r="H368" s="65"/>
    </row>
    <row r="369" spans="1:8" ht="42.75">
      <c r="A369" s="31">
        <v>5</v>
      </c>
      <c r="B369" s="32" t="s">
        <v>141</v>
      </c>
      <c r="C369" s="31" t="s">
        <v>12</v>
      </c>
      <c r="D369" s="32" t="s">
        <v>333</v>
      </c>
      <c r="E369" s="33">
        <v>3923.04</v>
      </c>
      <c r="F369" s="37" t="s">
        <v>532</v>
      </c>
      <c r="G369" s="65" t="s">
        <v>548</v>
      </c>
      <c r="H369" s="65"/>
    </row>
    <row r="370" spans="1:8" ht="42.75">
      <c r="A370" s="31">
        <v>6</v>
      </c>
      <c r="B370" s="32" t="s">
        <v>140</v>
      </c>
      <c r="C370" s="31" t="s">
        <v>12</v>
      </c>
      <c r="D370" s="32" t="s">
        <v>333</v>
      </c>
      <c r="E370" s="33">
        <v>4636.32</v>
      </c>
      <c r="F370" s="37" t="s">
        <v>531</v>
      </c>
      <c r="G370" s="65"/>
      <c r="H370" s="65"/>
    </row>
    <row r="371" spans="1:8" ht="42.75">
      <c r="A371" s="31">
        <v>7</v>
      </c>
      <c r="B371" s="32" t="s">
        <v>318</v>
      </c>
      <c r="C371" s="31" t="s">
        <v>12</v>
      </c>
      <c r="D371" s="32" t="s">
        <v>333</v>
      </c>
      <c r="E371" s="33">
        <v>4992.96</v>
      </c>
      <c r="F371" s="37" t="s">
        <v>530</v>
      </c>
      <c r="G371" s="65"/>
      <c r="H371" s="65"/>
    </row>
    <row r="372" spans="1:8" ht="42.75">
      <c r="A372" s="31">
        <v>8</v>
      </c>
      <c r="B372" s="32" t="s">
        <v>316</v>
      </c>
      <c r="C372" s="31" t="s">
        <v>12</v>
      </c>
      <c r="D372" s="32" t="s">
        <v>333</v>
      </c>
      <c r="E372" s="33">
        <v>6062.88</v>
      </c>
      <c r="F372" s="37" t="s">
        <v>529</v>
      </c>
      <c r="G372" s="65"/>
      <c r="H372" s="65"/>
    </row>
    <row r="373" spans="1:8" ht="81">
      <c r="A373" s="31">
        <v>9</v>
      </c>
      <c r="B373" s="32" t="s">
        <v>129</v>
      </c>
      <c r="C373" s="31" t="s">
        <v>12</v>
      </c>
      <c r="D373" s="50" t="s">
        <v>21</v>
      </c>
      <c r="E373" s="33">
        <v>8455.55</v>
      </c>
      <c r="F373" s="37" t="s">
        <v>18</v>
      </c>
      <c r="G373" s="65"/>
      <c r="H373" s="65"/>
    </row>
    <row r="374" spans="1:8" ht="81">
      <c r="A374" s="31">
        <v>10</v>
      </c>
      <c r="B374" s="32" t="s">
        <v>92</v>
      </c>
      <c r="C374" s="31" t="s">
        <v>12</v>
      </c>
      <c r="D374" s="50" t="s">
        <v>21</v>
      </c>
      <c r="E374" s="33">
        <v>25366.65</v>
      </c>
      <c r="F374" s="37" t="s">
        <v>19</v>
      </c>
      <c r="G374" s="65"/>
      <c r="H374" s="65"/>
    </row>
    <row r="375" spans="1:8" ht="81">
      <c r="A375" s="31">
        <v>11</v>
      </c>
      <c r="B375" s="32" t="s">
        <v>264</v>
      </c>
      <c r="C375" s="31" t="s">
        <v>12</v>
      </c>
      <c r="D375" s="50" t="s">
        <v>21</v>
      </c>
      <c r="E375" s="33">
        <v>33822.2</v>
      </c>
      <c r="F375" s="37" t="s">
        <v>25</v>
      </c>
      <c r="G375" s="65"/>
      <c r="H375" s="65"/>
    </row>
    <row r="376" spans="1:8" ht="81">
      <c r="A376" s="31">
        <v>12</v>
      </c>
      <c r="B376" s="32" t="s">
        <v>241</v>
      </c>
      <c r="C376" s="31" t="s">
        <v>12</v>
      </c>
      <c r="D376" s="50" t="s">
        <v>21</v>
      </c>
      <c r="E376" s="33">
        <v>59188.85</v>
      </c>
      <c r="F376" s="37" t="s">
        <v>22</v>
      </c>
      <c r="G376" s="65"/>
      <c r="H376" s="65"/>
    </row>
    <row r="377" spans="1:8" ht="81">
      <c r="A377" s="31">
        <v>13</v>
      </c>
      <c r="B377" s="32" t="s">
        <v>218</v>
      </c>
      <c r="C377" s="31" t="s">
        <v>12</v>
      </c>
      <c r="D377" s="50" t="s">
        <v>21</v>
      </c>
      <c r="E377" s="33">
        <v>8455.55</v>
      </c>
      <c r="F377" s="37" t="s">
        <v>18</v>
      </c>
      <c r="G377" s="65"/>
      <c r="H377" s="65"/>
    </row>
    <row r="378" spans="1:8" ht="81">
      <c r="A378" s="31">
        <v>14</v>
      </c>
      <c r="B378" s="32" t="s">
        <v>343</v>
      </c>
      <c r="C378" s="31" t="s">
        <v>12</v>
      </c>
      <c r="D378" s="50" t="s">
        <v>21</v>
      </c>
      <c r="E378" s="33">
        <v>33822.2</v>
      </c>
      <c r="F378" s="37" t="s">
        <v>25</v>
      </c>
      <c r="G378" s="65"/>
      <c r="H378" s="65"/>
    </row>
    <row r="379" spans="1:8" ht="81">
      <c r="A379" s="31">
        <v>15</v>
      </c>
      <c r="B379" s="32" t="s">
        <v>215</v>
      </c>
      <c r="C379" s="31" t="s">
        <v>12</v>
      </c>
      <c r="D379" s="50" t="s">
        <v>21</v>
      </c>
      <c r="E379" s="33">
        <v>25366.65</v>
      </c>
      <c r="F379" s="37" t="s">
        <v>19</v>
      </c>
      <c r="G379" s="65"/>
      <c r="H379" s="65"/>
    </row>
    <row r="380" spans="1:8" ht="81">
      <c r="A380" s="31">
        <v>16</v>
      </c>
      <c r="B380" s="32" t="s">
        <v>213</v>
      </c>
      <c r="C380" s="31" t="s">
        <v>12</v>
      </c>
      <c r="D380" s="50" t="s">
        <v>21</v>
      </c>
      <c r="E380" s="33">
        <v>33822.2</v>
      </c>
      <c r="F380" s="37" t="s">
        <v>25</v>
      </c>
      <c r="G380" s="65"/>
      <c r="H380" s="65"/>
    </row>
    <row r="381" spans="1:8" ht="81">
      <c r="A381" s="31">
        <v>17</v>
      </c>
      <c r="B381" s="32" t="s">
        <v>225</v>
      </c>
      <c r="C381" s="31" t="s">
        <v>12</v>
      </c>
      <c r="D381" s="50" t="s">
        <v>21</v>
      </c>
      <c r="E381" s="33">
        <v>33822.2</v>
      </c>
      <c r="F381" s="37" t="s">
        <v>25</v>
      </c>
      <c r="G381" s="65"/>
      <c r="H381" s="65"/>
    </row>
    <row r="382" spans="1:8" ht="15">
      <c r="A382" s="31"/>
      <c r="B382" s="32"/>
      <c r="C382" s="31"/>
      <c r="D382" s="32"/>
      <c r="E382" s="33"/>
      <c r="F382" s="37"/>
      <c r="G382" s="65"/>
      <c r="H382" s="65"/>
    </row>
    <row r="383" spans="1:8" ht="15">
      <c r="A383" s="31"/>
      <c r="B383" s="35"/>
      <c r="C383" s="34"/>
      <c r="D383" s="32"/>
      <c r="E383" s="36">
        <f>SUM(E365:E382)</f>
        <v>297072.76999999996</v>
      </c>
      <c r="F383" s="37"/>
      <c r="G383" s="65"/>
      <c r="H383" s="65"/>
    </row>
    <row r="384" spans="1:8" ht="42.75">
      <c r="A384" s="31">
        <v>1</v>
      </c>
      <c r="B384" s="32" t="s">
        <v>131</v>
      </c>
      <c r="C384" s="31" t="s">
        <v>12</v>
      </c>
      <c r="D384" s="32" t="s">
        <v>551</v>
      </c>
      <c r="E384" s="33">
        <v>1116.09</v>
      </c>
      <c r="F384" s="37" t="s">
        <v>18</v>
      </c>
      <c r="G384" s="65"/>
      <c r="H384" s="65"/>
    </row>
    <row r="385" spans="1:8" ht="42.75">
      <c r="A385" s="31">
        <v>2</v>
      </c>
      <c r="B385" s="32" t="s">
        <v>429</v>
      </c>
      <c r="C385" s="31" t="s">
        <v>12</v>
      </c>
      <c r="D385" s="32" t="s">
        <v>551</v>
      </c>
      <c r="E385" s="33">
        <v>1116.09</v>
      </c>
      <c r="F385" s="37" t="s">
        <v>18</v>
      </c>
      <c r="G385" s="65"/>
      <c r="H385" s="65"/>
    </row>
    <row r="386" spans="1:8" ht="15">
      <c r="A386" s="31"/>
      <c r="B386" s="35"/>
      <c r="C386" s="34"/>
      <c r="D386" s="32"/>
      <c r="E386" s="36">
        <f>SUM(E384:E385)</f>
        <v>2232.18</v>
      </c>
      <c r="F386" s="37"/>
      <c r="G386" s="65"/>
      <c r="H386" s="65"/>
    </row>
    <row r="387" spans="1:8" ht="42.75">
      <c r="A387" s="31">
        <v>1</v>
      </c>
      <c r="B387" s="6" t="s">
        <v>135</v>
      </c>
      <c r="C387" s="7" t="s">
        <v>12</v>
      </c>
      <c r="D387" s="6" t="s">
        <v>553</v>
      </c>
      <c r="E387" s="62">
        <v>1500</v>
      </c>
      <c r="F387" s="23" t="s">
        <v>18</v>
      </c>
      <c r="G387" s="65"/>
      <c r="H387" s="65"/>
    </row>
    <row r="388" spans="1:8" ht="15">
      <c r="A388" s="31"/>
      <c r="B388" s="100"/>
      <c r="C388" s="34"/>
      <c r="D388" s="32"/>
      <c r="E388" s="36">
        <f>SUM(E387:E387)</f>
        <v>1500</v>
      </c>
      <c r="F388" s="37"/>
      <c r="G388" s="65"/>
      <c r="H388" s="65"/>
    </row>
    <row r="389" spans="1:8" ht="42.75">
      <c r="A389" s="31">
        <v>1</v>
      </c>
      <c r="B389" s="32" t="s">
        <v>429</v>
      </c>
      <c r="C389" s="7" t="s">
        <v>12</v>
      </c>
      <c r="D389" s="32" t="s">
        <v>560</v>
      </c>
      <c r="E389" s="33">
        <v>382.17</v>
      </c>
      <c r="F389" s="37" t="s">
        <v>18</v>
      </c>
      <c r="G389" s="65"/>
      <c r="H389" s="65"/>
    </row>
    <row r="390" spans="1:8" ht="42.75">
      <c r="A390" s="31">
        <v>2</v>
      </c>
      <c r="B390" s="32" t="s">
        <v>461</v>
      </c>
      <c r="C390" s="7" t="s">
        <v>12</v>
      </c>
      <c r="D390" s="32" t="s">
        <v>560</v>
      </c>
      <c r="E390" s="33">
        <v>382.17</v>
      </c>
      <c r="F390" s="37" t="s">
        <v>18</v>
      </c>
      <c r="G390" s="65"/>
      <c r="H390" s="65"/>
    </row>
    <row r="391" spans="1:8" ht="42.75">
      <c r="A391" s="31">
        <v>3</v>
      </c>
      <c r="B391" s="32" t="s">
        <v>509</v>
      </c>
      <c r="C391" s="7" t="s">
        <v>12</v>
      </c>
      <c r="D391" s="32" t="s">
        <v>560</v>
      </c>
      <c r="E391" s="33">
        <v>382.17</v>
      </c>
      <c r="F391" s="37" t="s">
        <v>18</v>
      </c>
      <c r="G391" s="65"/>
      <c r="H391" s="65"/>
    </row>
    <row r="392" spans="1:8" ht="15">
      <c r="A392" s="31"/>
      <c r="B392" s="35"/>
      <c r="C392" s="34"/>
      <c r="D392" s="32"/>
      <c r="E392" s="36">
        <f>SUM(E389:E391)</f>
        <v>1146.51</v>
      </c>
      <c r="F392" s="37"/>
      <c r="G392" s="65"/>
      <c r="H392" s="65"/>
    </row>
    <row r="393" spans="1:8" ht="42.75">
      <c r="A393" s="31">
        <v>1</v>
      </c>
      <c r="B393" s="32" t="s">
        <v>213</v>
      </c>
      <c r="C393" s="7" t="s">
        <v>12</v>
      </c>
      <c r="D393" s="32" t="s">
        <v>544</v>
      </c>
      <c r="E393" s="33">
        <v>20976</v>
      </c>
      <c r="F393" s="37" t="s">
        <v>545</v>
      </c>
      <c r="G393" s="65"/>
      <c r="H393" s="65"/>
    </row>
    <row r="394" spans="1:8" ht="15">
      <c r="A394" s="31"/>
      <c r="B394" s="32"/>
      <c r="C394" s="7"/>
      <c r="D394" s="32"/>
      <c r="E394" s="33"/>
      <c r="F394" s="37"/>
      <c r="G394" s="65"/>
      <c r="H394" s="65"/>
    </row>
    <row r="395" spans="1:8" ht="15">
      <c r="A395" s="31"/>
      <c r="B395" s="35"/>
      <c r="C395" s="34"/>
      <c r="D395" s="32"/>
      <c r="E395" s="36">
        <f>SUM(E393:E393)</f>
        <v>20976</v>
      </c>
      <c r="F395" s="37"/>
      <c r="G395" s="65"/>
      <c r="H395" s="65"/>
    </row>
    <row r="396" spans="1:8" ht="28.5">
      <c r="A396" s="31">
        <v>1</v>
      </c>
      <c r="B396" s="50" t="s">
        <v>509</v>
      </c>
      <c r="C396" s="7" t="s">
        <v>12</v>
      </c>
      <c r="D396" s="32" t="s">
        <v>552</v>
      </c>
      <c r="E396" s="33">
        <v>10608</v>
      </c>
      <c r="F396" s="37" t="s">
        <v>25</v>
      </c>
      <c r="G396" s="65"/>
      <c r="H396" s="65"/>
    </row>
    <row r="397" spans="1:8" ht="15">
      <c r="A397" s="31"/>
      <c r="B397" s="50"/>
      <c r="C397" s="7"/>
      <c r="D397" s="32"/>
      <c r="E397" s="33"/>
      <c r="F397" s="37"/>
      <c r="G397" s="65"/>
      <c r="H397" s="65"/>
    </row>
    <row r="398" spans="1:8" ht="15">
      <c r="A398" s="31"/>
      <c r="B398" s="83"/>
      <c r="C398" s="34"/>
      <c r="D398" s="32"/>
      <c r="E398" s="36">
        <f>SUM(E396:E397)</f>
        <v>10608</v>
      </c>
      <c r="F398" s="37"/>
      <c r="G398" s="65"/>
      <c r="H398" s="65"/>
    </row>
    <row r="399" spans="1:8" ht="42.75">
      <c r="A399" s="31">
        <v>1</v>
      </c>
      <c r="B399" s="32" t="s">
        <v>279</v>
      </c>
      <c r="C399" s="7" t="s">
        <v>12</v>
      </c>
      <c r="D399" s="5" t="s">
        <v>506</v>
      </c>
      <c r="E399" s="33">
        <v>3211.5</v>
      </c>
      <c r="F399" s="37" t="s">
        <v>507</v>
      </c>
      <c r="G399" s="65"/>
      <c r="H399" s="65"/>
    </row>
    <row r="400" spans="1:8" ht="42.75">
      <c r="A400" s="31">
        <v>2</v>
      </c>
      <c r="B400" s="32" t="s">
        <v>225</v>
      </c>
      <c r="C400" s="7" t="s">
        <v>12</v>
      </c>
      <c r="D400" s="5" t="s">
        <v>508</v>
      </c>
      <c r="E400" s="33">
        <v>14987</v>
      </c>
      <c r="F400" s="37" t="s">
        <v>494</v>
      </c>
      <c r="G400" s="65"/>
      <c r="H400" s="65"/>
    </row>
    <row r="401" spans="1:8" ht="15">
      <c r="A401" s="31"/>
      <c r="B401" s="100"/>
      <c r="C401" s="34"/>
      <c r="D401" s="32"/>
      <c r="E401" s="36">
        <f>SUM(E399:E400)</f>
        <v>18198.5</v>
      </c>
      <c r="F401" s="37"/>
      <c r="G401" s="65"/>
      <c r="H401" s="65"/>
    </row>
    <row r="402" spans="1:8" ht="42.75">
      <c r="A402" s="31">
        <v>1</v>
      </c>
      <c r="B402" s="50" t="s">
        <v>216</v>
      </c>
      <c r="C402" s="7" t="s">
        <v>12</v>
      </c>
      <c r="D402" s="32" t="s">
        <v>559</v>
      </c>
      <c r="E402" s="33">
        <v>1500</v>
      </c>
      <c r="F402" s="37" t="s">
        <v>282</v>
      </c>
      <c r="G402" s="65"/>
      <c r="H402" s="65"/>
    </row>
    <row r="403" spans="1:8" ht="15">
      <c r="A403" s="31"/>
      <c r="B403" s="6"/>
      <c r="C403" s="7"/>
      <c r="D403" s="32"/>
      <c r="E403" s="33"/>
      <c r="F403" s="37"/>
      <c r="G403" s="65"/>
      <c r="H403" s="65"/>
    </row>
    <row r="404" spans="1:8" ht="15">
      <c r="A404" s="31"/>
      <c r="B404" s="8"/>
      <c r="C404" s="34"/>
      <c r="D404" s="32"/>
      <c r="E404" s="36">
        <f>SUM(E402:E403)</f>
        <v>1500</v>
      </c>
      <c r="F404" s="37"/>
      <c r="G404" s="65"/>
      <c r="H404" s="65"/>
    </row>
    <row r="405" spans="1:8" ht="28.5">
      <c r="A405" s="31">
        <v>1</v>
      </c>
      <c r="B405" s="6" t="s">
        <v>303</v>
      </c>
      <c r="C405" s="7" t="s">
        <v>12</v>
      </c>
      <c r="D405" s="32" t="s">
        <v>534</v>
      </c>
      <c r="E405" s="33">
        <v>30341.62</v>
      </c>
      <c r="F405" s="37" t="s">
        <v>18</v>
      </c>
      <c r="G405" s="65"/>
      <c r="H405" s="65"/>
    </row>
    <row r="406" spans="1:8" ht="42.75">
      <c r="A406" s="31">
        <v>2</v>
      </c>
      <c r="B406" s="6" t="s">
        <v>178</v>
      </c>
      <c r="C406" s="7" t="s">
        <v>12</v>
      </c>
      <c r="D406" s="32" t="s">
        <v>543</v>
      </c>
      <c r="E406" s="33">
        <v>19385.87</v>
      </c>
      <c r="F406" s="37" t="s">
        <v>18</v>
      </c>
      <c r="G406" s="65"/>
      <c r="H406" s="65"/>
    </row>
    <row r="407" spans="1:8" ht="28.5">
      <c r="A407" s="31">
        <v>3</v>
      </c>
      <c r="B407" s="6" t="s">
        <v>122</v>
      </c>
      <c r="C407" s="7" t="s">
        <v>12</v>
      </c>
      <c r="D407" s="32" t="s">
        <v>542</v>
      </c>
      <c r="E407" s="33">
        <v>61567.47</v>
      </c>
      <c r="F407" s="37" t="s">
        <v>18</v>
      </c>
      <c r="G407" s="65"/>
      <c r="H407" s="65"/>
    </row>
    <row r="408" spans="1:8" ht="57">
      <c r="A408" s="31">
        <v>4</v>
      </c>
      <c r="B408" s="6" t="s">
        <v>320</v>
      </c>
      <c r="C408" s="7" t="s">
        <v>12</v>
      </c>
      <c r="D408" s="32" t="s">
        <v>554</v>
      </c>
      <c r="E408" s="33">
        <v>10628.47</v>
      </c>
      <c r="F408" s="37" t="s">
        <v>20</v>
      </c>
      <c r="G408" s="65"/>
      <c r="H408" s="65"/>
    </row>
    <row r="409" spans="1:8" ht="57">
      <c r="A409" s="31">
        <v>5</v>
      </c>
      <c r="B409" s="6" t="s">
        <v>320</v>
      </c>
      <c r="C409" s="7" t="s">
        <v>12</v>
      </c>
      <c r="D409" s="32" t="s">
        <v>555</v>
      </c>
      <c r="E409" s="33">
        <v>55926.02</v>
      </c>
      <c r="F409" s="37" t="s">
        <v>561</v>
      </c>
      <c r="G409" s="65"/>
      <c r="H409" s="65"/>
    </row>
    <row r="410" spans="1:8" ht="28.5">
      <c r="A410" s="31">
        <v>6</v>
      </c>
      <c r="B410" s="6" t="s">
        <v>265</v>
      </c>
      <c r="C410" s="7" t="s">
        <v>12</v>
      </c>
      <c r="D410" s="32" t="s">
        <v>556</v>
      </c>
      <c r="E410" s="33">
        <v>22486.38</v>
      </c>
      <c r="F410" s="37" t="s">
        <v>18</v>
      </c>
      <c r="G410" s="65"/>
      <c r="H410" s="65"/>
    </row>
    <row r="411" spans="1:8" ht="42.75">
      <c r="A411" s="31">
        <v>7</v>
      </c>
      <c r="B411" s="6" t="s">
        <v>318</v>
      </c>
      <c r="C411" s="7" t="s">
        <v>12</v>
      </c>
      <c r="D411" s="32" t="s">
        <v>557</v>
      </c>
      <c r="E411" s="33">
        <v>15633.65</v>
      </c>
      <c r="F411" s="37" t="s">
        <v>20</v>
      </c>
      <c r="G411" s="65"/>
      <c r="H411" s="65"/>
    </row>
    <row r="412" spans="1:8" ht="28.5">
      <c r="A412" s="31">
        <v>8</v>
      </c>
      <c r="B412" s="6" t="s">
        <v>318</v>
      </c>
      <c r="C412" s="7" t="s">
        <v>12</v>
      </c>
      <c r="D412" s="32" t="s">
        <v>558</v>
      </c>
      <c r="E412" s="33">
        <v>21343.44</v>
      </c>
      <c r="F412" s="37" t="s">
        <v>20</v>
      </c>
      <c r="G412" s="65"/>
      <c r="H412" s="65"/>
    </row>
    <row r="413" spans="1:8" ht="15">
      <c r="A413" s="31"/>
      <c r="B413" s="6"/>
      <c r="C413" s="7"/>
      <c r="D413" s="32"/>
      <c r="E413" s="33"/>
      <c r="F413" s="37"/>
      <c r="G413" s="65"/>
      <c r="H413" s="65"/>
    </row>
    <row r="414" spans="1:8" ht="15">
      <c r="A414" s="31"/>
      <c r="B414" s="8"/>
      <c r="C414" s="34"/>
      <c r="D414" s="32"/>
      <c r="E414" s="36">
        <f>SUM(E405:E413)</f>
        <v>237312.91999999998</v>
      </c>
      <c r="F414" s="37"/>
      <c r="G414" s="65"/>
      <c r="H414" s="65"/>
    </row>
    <row r="415" spans="1:8" ht="42.75">
      <c r="A415" s="31">
        <v>1</v>
      </c>
      <c r="B415" s="6" t="s">
        <v>294</v>
      </c>
      <c r="C415" s="7" t="s">
        <v>12</v>
      </c>
      <c r="D415" s="32" t="s">
        <v>536</v>
      </c>
      <c r="E415" s="33">
        <v>45190</v>
      </c>
      <c r="F415" s="37"/>
      <c r="G415" s="65"/>
      <c r="H415" s="65"/>
    </row>
    <row r="416" spans="1:8" ht="42.75">
      <c r="A416" s="31">
        <v>2</v>
      </c>
      <c r="B416" s="6" t="s">
        <v>294</v>
      </c>
      <c r="C416" s="7" t="s">
        <v>12</v>
      </c>
      <c r="D416" s="32" t="s">
        <v>537</v>
      </c>
      <c r="E416" s="33">
        <v>49319</v>
      </c>
      <c r="F416" s="37"/>
      <c r="G416" s="65"/>
      <c r="H416" s="65"/>
    </row>
    <row r="417" spans="1:8" ht="57">
      <c r="A417" s="31">
        <v>3</v>
      </c>
      <c r="B417" s="6" t="s">
        <v>144</v>
      </c>
      <c r="C417" s="7" t="s">
        <v>12</v>
      </c>
      <c r="D417" s="32" t="s">
        <v>538</v>
      </c>
      <c r="E417" s="33">
        <v>75334</v>
      </c>
      <c r="F417" s="37"/>
      <c r="G417" s="65"/>
      <c r="H417" s="65"/>
    </row>
    <row r="418" spans="1:8" ht="42.75">
      <c r="A418" s="31">
        <v>4</v>
      </c>
      <c r="B418" s="6" t="s">
        <v>213</v>
      </c>
      <c r="C418" s="7" t="s">
        <v>12</v>
      </c>
      <c r="D418" s="32" t="s">
        <v>539</v>
      </c>
      <c r="E418" s="33">
        <v>61651</v>
      </c>
      <c r="F418" s="37"/>
      <c r="G418" s="65"/>
      <c r="H418" s="65"/>
    </row>
    <row r="419" spans="1:8" ht="42.75">
      <c r="A419" s="31">
        <v>5</v>
      </c>
      <c r="B419" s="6" t="s">
        <v>110</v>
      </c>
      <c r="C419" s="7" t="s">
        <v>12</v>
      </c>
      <c r="D419" s="32" t="s">
        <v>364</v>
      </c>
      <c r="E419" s="33">
        <v>84921</v>
      </c>
      <c r="F419" s="37"/>
      <c r="G419" s="65"/>
      <c r="H419" s="65"/>
    </row>
    <row r="420" spans="1:8" ht="15">
      <c r="A420" s="31"/>
      <c r="B420" s="6"/>
      <c r="C420" s="7"/>
      <c r="D420" s="32"/>
      <c r="E420" s="33"/>
      <c r="F420" s="37"/>
      <c r="G420" s="65"/>
      <c r="H420" s="65"/>
    </row>
    <row r="421" spans="1:8" ht="15">
      <c r="A421" s="31"/>
      <c r="B421" s="8"/>
      <c r="C421" s="34"/>
      <c r="D421" s="32"/>
      <c r="E421" s="36">
        <f>SUM(E415:E420)</f>
        <v>316415</v>
      </c>
      <c r="F421" s="37"/>
      <c r="G421" s="65"/>
      <c r="H421" s="65"/>
    </row>
    <row r="422" spans="1:8" ht="30">
      <c r="A422" s="38"/>
      <c r="B422" s="35" t="s">
        <v>13</v>
      </c>
      <c r="C422" s="31"/>
      <c r="D422" s="32"/>
      <c r="E422" s="36">
        <f>E383+E386+E388+E392+E395+E398+E401+E404+E414+E421</f>
        <v>906961.8799999999</v>
      </c>
      <c r="F422" s="37"/>
      <c r="G422" s="65"/>
      <c r="H422" s="65"/>
    </row>
    <row r="423" spans="1:8" ht="15">
      <c r="A423" s="39"/>
      <c r="B423" s="40"/>
      <c r="C423" s="39"/>
      <c r="D423" s="41"/>
      <c r="E423" s="42"/>
      <c r="F423" s="39"/>
      <c r="G423" s="65"/>
      <c r="H423" s="65"/>
    </row>
    <row r="424" spans="1:8" ht="15">
      <c r="A424" s="39"/>
      <c r="B424" s="99"/>
      <c r="C424" s="99"/>
      <c r="D424" s="99"/>
      <c r="E424" s="99"/>
      <c r="F424" s="99"/>
      <c r="G424" s="65"/>
      <c r="H424" s="65"/>
    </row>
    <row r="425" spans="1:8" ht="15">
      <c r="A425" s="93"/>
      <c r="B425" s="93"/>
      <c r="C425" s="94"/>
      <c r="D425" s="94" t="s">
        <v>14</v>
      </c>
      <c r="E425" s="93"/>
      <c r="F425" s="93"/>
      <c r="G425" s="65"/>
      <c r="H425" s="65"/>
    </row>
    <row r="426" spans="1:8" ht="15" customHeight="1">
      <c r="A426" s="121" t="s">
        <v>535</v>
      </c>
      <c r="B426" s="121"/>
      <c r="C426" s="121"/>
      <c r="D426" s="121"/>
      <c r="E426" s="121"/>
      <c r="F426" s="121"/>
      <c r="G426" s="65"/>
      <c r="H426" s="65"/>
    </row>
    <row r="427" spans="1:8" ht="15">
      <c r="A427" s="122"/>
      <c r="B427" s="122"/>
      <c r="C427" s="122"/>
      <c r="D427" s="122"/>
      <c r="E427" s="122"/>
      <c r="F427" s="122"/>
      <c r="G427" s="65"/>
      <c r="H427" s="65"/>
    </row>
    <row r="428" spans="1:8" ht="15" customHeight="1">
      <c r="A428" s="95" t="s">
        <v>1</v>
      </c>
      <c r="B428" s="26"/>
      <c r="C428" s="95" t="s">
        <v>2</v>
      </c>
      <c r="D428" s="123" t="s">
        <v>3</v>
      </c>
      <c r="E428" s="26" t="s">
        <v>4</v>
      </c>
      <c r="F428" s="96" t="s">
        <v>5</v>
      </c>
      <c r="G428" s="65"/>
      <c r="H428" s="65"/>
    </row>
    <row r="429" spans="1:8" ht="15">
      <c r="A429" s="97" t="s">
        <v>6</v>
      </c>
      <c r="B429" s="27" t="s">
        <v>7</v>
      </c>
      <c r="C429" s="27" t="s">
        <v>8</v>
      </c>
      <c r="D429" s="124"/>
      <c r="E429" s="28" t="s">
        <v>9</v>
      </c>
      <c r="F429" s="29" t="s">
        <v>10</v>
      </c>
      <c r="G429" s="65"/>
      <c r="H429" s="65"/>
    </row>
    <row r="430" spans="1:8" ht="15">
      <c r="A430" s="30"/>
      <c r="B430" s="30"/>
      <c r="C430" s="30"/>
      <c r="D430" s="125"/>
      <c r="E430" s="98" t="s">
        <v>11</v>
      </c>
      <c r="F430" s="28"/>
      <c r="G430" s="65"/>
      <c r="H430" s="65"/>
    </row>
    <row r="431" spans="1:8" ht="81">
      <c r="A431" s="31">
        <v>1</v>
      </c>
      <c r="B431" s="32" t="s">
        <v>111</v>
      </c>
      <c r="C431" s="31" t="s">
        <v>12</v>
      </c>
      <c r="D431" s="50" t="s">
        <v>21</v>
      </c>
      <c r="E431" s="33">
        <v>25366.65</v>
      </c>
      <c r="F431" s="37" t="s">
        <v>19</v>
      </c>
      <c r="G431" s="65"/>
      <c r="H431" s="65"/>
    </row>
    <row r="432" spans="1:8" ht="81">
      <c r="A432" s="31">
        <v>2</v>
      </c>
      <c r="B432" s="32" t="s">
        <v>142</v>
      </c>
      <c r="C432" s="31" t="s">
        <v>12</v>
      </c>
      <c r="D432" s="50" t="s">
        <v>21</v>
      </c>
      <c r="E432" s="33">
        <v>25366.65</v>
      </c>
      <c r="F432" s="37" t="s">
        <v>19</v>
      </c>
      <c r="G432" s="65"/>
      <c r="H432" s="65"/>
    </row>
    <row r="433" spans="1:8" ht="81">
      <c r="A433" s="31">
        <v>3</v>
      </c>
      <c r="B433" s="32" t="s">
        <v>112</v>
      </c>
      <c r="C433" s="31" t="s">
        <v>12</v>
      </c>
      <c r="D433" s="50" t="s">
        <v>21</v>
      </c>
      <c r="E433" s="33">
        <v>42277.75</v>
      </c>
      <c r="F433" s="37" t="s">
        <v>23</v>
      </c>
      <c r="G433" s="65"/>
      <c r="H433" s="65"/>
    </row>
    <row r="434" spans="1:8" ht="81">
      <c r="A434" s="31">
        <v>4</v>
      </c>
      <c r="B434" s="32" t="s">
        <v>210</v>
      </c>
      <c r="C434" s="31" t="s">
        <v>12</v>
      </c>
      <c r="D434" s="50" t="s">
        <v>21</v>
      </c>
      <c r="E434" s="33">
        <v>16911.1</v>
      </c>
      <c r="F434" s="37" t="s">
        <v>20</v>
      </c>
      <c r="G434" s="65"/>
      <c r="H434" s="65"/>
    </row>
    <row r="435" spans="1:8" ht="81">
      <c r="A435" s="31">
        <v>5</v>
      </c>
      <c r="B435" s="32" t="s">
        <v>173</v>
      </c>
      <c r="C435" s="31" t="s">
        <v>12</v>
      </c>
      <c r="D435" s="50" t="s">
        <v>21</v>
      </c>
      <c r="E435" s="33">
        <v>16911.1</v>
      </c>
      <c r="F435" s="37" t="s">
        <v>20</v>
      </c>
      <c r="G435" s="65"/>
      <c r="H435" s="65"/>
    </row>
    <row r="436" spans="1:8" ht="81">
      <c r="A436" s="31">
        <v>6</v>
      </c>
      <c r="B436" s="32" t="s">
        <v>171</v>
      </c>
      <c r="C436" s="31" t="s">
        <v>12</v>
      </c>
      <c r="D436" s="50" t="s">
        <v>21</v>
      </c>
      <c r="E436" s="33">
        <v>50733.3</v>
      </c>
      <c r="F436" s="37" t="s">
        <v>26</v>
      </c>
      <c r="G436" s="65"/>
      <c r="H436" s="65"/>
    </row>
    <row r="437" spans="1:8" ht="81">
      <c r="A437" s="31">
        <v>7</v>
      </c>
      <c r="B437" s="32" t="s">
        <v>145</v>
      </c>
      <c r="C437" s="31" t="s">
        <v>12</v>
      </c>
      <c r="D437" s="50" t="s">
        <v>21</v>
      </c>
      <c r="E437" s="33">
        <v>33822.2</v>
      </c>
      <c r="F437" s="37" t="s">
        <v>25</v>
      </c>
      <c r="G437" s="65"/>
      <c r="H437" s="65"/>
    </row>
    <row r="438" spans="1:8" ht="81">
      <c r="A438" s="31">
        <v>8</v>
      </c>
      <c r="B438" s="32" t="s">
        <v>144</v>
      </c>
      <c r="C438" s="31" t="s">
        <v>12</v>
      </c>
      <c r="D438" s="50" t="s">
        <v>21</v>
      </c>
      <c r="E438" s="33">
        <v>59188.85</v>
      </c>
      <c r="F438" s="37" t="s">
        <v>22</v>
      </c>
      <c r="G438" s="65"/>
      <c r="H438" s="65"/>
    </row>
    <row r="439" spans="1:8" ht="81">
      <c r="A439" s="31">
        <v>9</v>
      </c>
      <c r="B439" s="32" t="s">
        <v>110</v>
      </c>
      <c r="C439" s="31" t="s">
        <v>12</v>
      </c>
      <c r="D439" s="50" t="s">
        <v>21</v>
      </c>
      <c r="E439" s="33">
        <v>25366.65</v>
      </c>
      <c r="F439" s="37" t="s">
        <v>19</v>
      </c>
      <c r="G439" s="65"/>
      <c r="H439" s="65"/>
    </row>
    <row r="440" spans="1:8" ht="81">
      <c r="A440" s="31">
        <v>10</v>
      </c>
      <c r="B440" s="32" t="s">
        <v>140</v>
      </c>
      <c r="C440" s="31" t="s">
        <v>12</v>
      </c>
      <c r="D440" s="50" t="s">
        <v>21</v>
      </c>
      <c r="E440" s="33">
        <v>25366.65</v>
      </c>
      <c r="F440" s="37" t="s">
        <v>19</v>
      </c>
      <c r="G440" s="65"/>
      <c r="H440" s="65"/>
    </row>
    <row r="441" spans="1:8" ht="81">
      <c r="A441" s="31">
        <v>11</v>
      </c>
      <c r="B441" s="32" t="s">
        <v>135</v>
      </c>
      <c r="C441" s="31" t="s">
        <v>12</v>
      </c>
      <c r="D441" s="50" t="s">
        <v>21</v>
      </c>
      <c r="E441" s="33">
        <v>59188.85</v>
      </c>
      <c r="F441" s="37" t="s">
        <v>22</v>
      </c>
      <c r="G441" s="65"/>
      <c r="H441" s="65"/>
    </row>
    <row r="442" spans="1:8" ht="81">
      <c r="A442" s="31">
        <v>12</v>
      </c>
      <c r="B442" s="32" t="s">
        <v>245</v>
      </c>
      <c r="C442" s="31" t="s">
        <v>12</v>
      </c>
      <c r="D442" s="50" t="s">
        <v>21</v>
      </c>
      <c r="E442" s="113">
        <v>8455.55</v>
      </c>
      <c r="F442" s="38" t="s">
        <v>18</v>
      </c>
      <c r="G442" s="65"/>
      <c r="H442" s="65"/>
    </row>
    <row r="443" spans="1:8" ht="81">
      <c r="A443" s="31">
        <v>13</v>
      </c>
      <c r="B443" s="32" t="s">
        <v>301</v>
      </c>
      <c r="C443" s="31" t="s">
        <v>12</v>
      </c>
      <c r="D443" s="50" t="s">
        <v>21</v>
      </c>
      <c r="E443" s="113">
        <v>42277.75</v>
      </c>
      <c r="F443" s="38" t="s">
        <v>23</v>
      </c>
      <c r="G443" s="65"/>
      <c r="H443" s="65"/>
    </row>
    <row r="444" spans="1:8" ht="81">
      <c r="A444" s="31">
        <v>14</v>
      </c>
      <c r="B444" s="32" t="s">
        <v>308</v>
      </c>
      <c r="C444" s="31" t="s">
        <v>12</v>
      </c>
      <c r="D444" s="50" t="s">
        <v>21</v>
      </c>
      <c r="E444" s="113">
        <v>33822.2</v>
      </c>
      <c r="F444" s="38" t="s">
        <v>25</v>
      </c>
      <c r="G444" s="65"/>
      <c r="H444" s="65"/>
    </row>
    <row r="445" spans="1:8" ht="81">
      <c r="A445" s="31">
        <v>15</v>
      </c>
      <c r="B445" s="32" t="s">
        <v>252</v>
      </c>
      <c r="C445" s="31" t="s">
        <v>12</v>
      </c>
      <c r="D445" s="50" t="s">
        <v>21</v>
      </c>
      <c r="E445" s="113">
        <v>8455.55</v>
      </c>
      <c r="F445" s="38" t="s">
        <v>18</v>
      </c>
      <c r="G445" s="65"/>
      <c r="H445" s="65"/>
    </row>
    <row r="446" spans="1:8" ht="81">
      <c r="A446" s="31">
        <v>16</v>
      </c>
      <c r="B446" s="32" t="s">
        <v>314</v>
      </c>
      <c r="C446" s="31" t="s">
        <v>12</v>
      </c>
      <c r="D446" s="50" t="s">
        <v>21</v>
      </c>
      <c r="E446" s="113">
        <v>33822.2</v>
      </c>
      <c r="F446" s="38" t="s">
        <v>25</v>
      </c>
      <c r="G446" s="65"/>
      <c r="H446" s="65"/>
    </row>
    <row r="447" spans="1:8" ht="81">
      <c r="A447" s="31">
        <v>17</v>
      </c>
      <c r="B447" s="32" t="s">
        <v>318</v>
      </c>
      <c r="C447" s="31" t="s">
        <v>12</v>
      </c>
      <c r="D447" s="50" t="s">
        <v>21</v>
      </c>
      <c r="E447" s="113">
        <v>8455.55</v>
      </c>
      <c r="F447" s="38" t="s">
        <v>18</v>
      </c>
      <c r="G447" s="65"/>
      <c r="H447" s="65"/>
    </row>
    <row r="448" spans="1:8" ht="81">
      <c r="A448" s="31">
        <v>18</v>
      </c>
      <c r="B448" s="32" t="s">
        <v>294</v>
      </c>
      <c r="C448" s="31" t="s">
        <v>12</v>
      </c>
      <c r="D448" s="50" t="s">
        <v>21</v>
      </c>
      <c r="E448" s="113">
        <v>33822.2</v>
      </c>
      <c r="F448" s="38" t="s">
        <v>25</v>
      </c>
      <c r="G448" s="65"/>
      <c r="H448" s="65"/>
    </row>
    <row r="449" spans="1:8" ht="81">
      <c r="A449" s="31">
        <v>19</v>
      </c>
      <c r="B449" s="32" t="s">
        <v>248</v>
      </c>
      <c r="C449" s="31" t="s">
        <v>12</v>
      </c>
      <c r="D449" s="50" t="s">
        <v>21</v>
      </c>
      <c r="E449" s="113">
        <v>16911.1</v>
      </c>
      <c r="F449" s="38" t="s">
        <v>20</v>
      </c>
      <c r="G449" s="65"/>
      <c r="H449" s="65"/>
    </row>
    <row r="450" spans="1:8" ht="81">
      <c r="A450" s="31">
        <v>20</v>
      </c>
      <c r="B450" s="32" t="s">
        <v>222</v>
      </c>
      <c r="C450" s="31" t="s">
        <v>12</v>
      </c>
      <c r="D450" s="50" t="s">
        <v>21</v>
      </c>
      <c r="E450" s="113">
        <v>25366.65</v>
      </c>
      <c r="F450" s="38" t="s">
        <v>19</v>
      </c>
      <c r="G450" s="65"/>
      <c r="H450" s="65"/>
    </row>
    <row r="451" spans="1:8" ht="15">
      <c r="A451" s="31"/>
      <c r="B451" s="32"/>
      <c r="C451" s="31"/>
      <c r="D451" s="32"/>
      <c r="E451" s="33"/>
      <c r="F451" s="37"/>
      <c r="G451" s="65"/>
      <c r="H451" s="65"/>
    </row>
    <row r="452" spans="1:8" ht="15">
      <c r="A452" s="31"/>
      <c r="B452" s="35"/>
      <c r="C452" s="34"/>
      <c r="D452" s="32"/>
      <c r="E452" s="36">
        <f>SUM(E431:E451)</f>
        <v>591888.5</v>
      </c>
      <c r="F452" s="37"/>
      <c r="G452" s="65"/>
      <c r="H452" s="65"/>
    </row>
    <row r="453" spans="1:8" ht="99.75">
      <c r="A453" s="31">
        <v>1</v>
      </c>
      <c r="B453" s="32" t="s">
        <v>590</v>
      </c>
      <c r="C453" s="7" t="s">
        <v>12</v>
      </c>
      <c r="D453" s="32" t="s">
        <v>28</v>
      </c>
      <c r="E453" s="33">
        <v>121050</v>
      </c>
      <c r="F453" s="37" t="s">
        <v>591</v>
      </c>
      <c r="G453" s="65"/>
      <c r="H453" s="65"/>
    </row>
    <row r="454" spans="1:8" ht="15">
      <c r="A454" s="31"/>
      <c r="B454" s="35"/>
      <c r="C454" s="34"/>
      <c r="D454" s="32"/>
      <c r="E454" s="36">
        <f>SUM(E453:E453)</f>
        <v>121050</v>
      </c>
      <c r="F454" s="37"/>
      <c r="G454" s="65"/>
      <c r="H454" s="65"/>
    </row>
    <row r="455" spans="1:8" ht="28.5">
      <c r="A455" s="31">
        <v>1</v>
      </c>
      <c r="B455" s="32" t="s">
        <v>582</v>
      </c>
      <c r="C455" s="7" t="s">
        <v>12</v>
      </c>
      <c r="D455" s="32" t="s">
        <v>583</v>
      </c>
      <c r="E455" s="33">
        <v>14102</v>
      </c>
      <c r="F455" s="37" t="s">
        <v>18</v>
      </c>
      <c r="G455" s="65"/>
      <c r="H455" s="65"/>
    </row>
    <row r="456" spans="1:8" ht="15">
      <c r="A456" s="31"/>
      <c r="B456" s="32"/>
      <c r="C456" s="7"/>
      <c r="D456" s="32"/>
      <c r="E456" s="33"/>
      <c r="F456" s="37"/>
      <c r="G456" s="65"/>
      <c r="H456" s="65"/>
    </row>
    <row r="457" spans="1:8" ht="15">
      <c r="A457" s="31"/>
      <c r="B457" s="35"/>
      <c r="C457" s="34"/>
      <c r="D457" s="32"/>
      <c r="E457" s="36">
        <f>SUM(E455:E455)</f>
        <v>14102</v>
      </c>
      <c r="F457" s="37"/>
      <c r="G457" s="65"/>
      <c r="H457" s="65"/>
    </row>
    <row r="458" spans="1:8" ht="28.5">
      <c r="A458" s="31">
        <v>1</v>
      </c>
      <c r="B458" s="50" t="s">
        <v>586</v>
      </c>
      <c r="C458" s="7" t="s">
        <v>12</v>
      </c>
      <c r="D458" s="32" t="s">
        <v>587</v>
      </c>
      <c r="E458" s="33">
        <v>5304</v>
      </c>
      <c r="F458" s="37" t="s">
        <v>20</v>
      </c>
      <c r="G458" s="65"/>
      <c r="H458" s="65"/>
    </row>
    <row r="459" spans="1:8" ht="28.5">
      <c r="A459" s="31">
        <v>2</v>
      </c>
      <c r="B459" s="50" t="s">
        <v>314</v>
      </c>
      <c r="C459" s="7" t="s">
        <v>12</v>
      </c>
      <c r="D459" s="32" t="s">
        <v>587</v>
      </c>
      <c r="E459" s="33">
        <v>10608</v>
      </c>
      <c r="F459" s="37" t="s">
        <v>25</v>
      </c>
      <c r="G459" s="65"/>
      <c r="H459" s="65"/>
    </row>
    <row r="460" spans="1:8" ht="28.5">
      <c r="A460" s="31">
        <v>3</v>
      </c>
      <c r="B460" s="50" t="s">
        <v>279</v>
      </c>
      <c r="C460" s="7" t="s">
        <v>12</v>
      </c>
      <c r="D460" s="32" t="s">
        <v>588</v>
      </c>
      <c r="E460" s="33">
        <v>1060</v>
      </c>
      <c r="F460" s="37" t="s">
        <v>18</v>
      </c>
      <c r="G460" s="65"/>
      <c r="H460" s="65"/>
    </row>
    <row r="461" spans="1:8" ht="28.5">
      <c r="A461" s="31">
        <v>4</v>
      </c>
      <c r="B461" s="50" t="s">
        <v>589</v>
      </c>
      <c r="C461" s="7" t="s">
        <v>12</v>
      </c>
      <c r="D461" s="32" t="s">
        <v>588</v>
      </c>
      <c r="E461" s="33">
        <v>1060</v>
      </c>
      <c r="F461" s="37" t="s">
        <v>18</v>
      </c>
      <c r="G461" s="65"/>
      <c r="H461" s="65"/>
    </row>
    <row r="462" spans="1:8" ht="28.5">
      <c r="A462" s="31">
        <v>5</v>
      </c>
      <c r="B462" s="50" t="s">
        <v>401</v>
      </c>
      <c r="C462" s="7" t="s">
        <v>12</v>
      </c>
      <c r="D462" s="32" t="s">
        <v>588</v>
      </c>
      <c r="E462" s="33">
        <v>1060</v>
      </c>
      <c r="F462" s="37" t="s">
        <v>18</v>
      </c>
      <c r="G462" s="65"/>
      <c r="H462" s="65"/>
    </row>
    <row r="463" spans="1:8" ht="15">
      <c r="A463" s="31"/>
      <c r="B463" s="50"/>
      <c r="C463" s="7"/>
      <c r="D463" s="32"/>
      <c r="E463" s="33"/>
      <c r="F463" s="37"/>
      <c r="G463" s="65"/>
      <c r="H463" s="65"/>
    </row>
    <row r="464" spans="1:8" ht="15">
      <c r="A464" s="31"/>
      <c r="B464" s="83"/>
      <c r="C464" s="34"/>
      <c r="D464" s="32"/>
      <c r="E464" s="36">
        <f>SUM(E458:E463)</f>
        <v>19092</v>
      </c>
      <c r="F464" s="37"/>
      <c r="G464" s="65"/>
      <c r="H464" s="65"/>
    </row>
    <row r="465" spans="1:8" ht="42.75">
      <c r="A465" s="31">
        <v>1</v>
      </c>
      <c r="B465" s="6" t="s">
        <v>511</v>
      </c>
      <c r="C465" s="7" t="s">
        <v>12</v>
      </c>
      <c r="D465" s="32" t="s">
        <v>512</v>
      </c>
      <c r="E465" s="33">
        <v>6000</v>
      </c>
      <c r="F465" s="37" t="s">
        <v>25</v>
      </c>
      <c r="G465" s="65"/>
      <c r="H465" s="65"/>
    </row>
    <row r="466" spans="1:8" ht="42.75">
      <c r="A466" s="31">
        <v>2</v>
      </c>
      <c r="B466" s="6" t="s">
        <v>378</v>
      </c>
      <c r="C466" s="7" t="s">
        <v>12</v>
      </c>
      <c r="D466" s="32" t="s">
        <v>512</v>
      </c>
      <c r="E466" s="33">
        <v>7500</v>
      </c>
      <c r="F466" s="37" t="s">
        <v>23</v>
      </c>
      <c r="G466" s="65"/>
      <c r="H466" s="65"/>
    </row>
    <row r="467" spans="1:8" ht="15">
      <c r="A467" s="31"/>
      <c r="B467" s="6"/>
      <c r="C467" s="34"/>
      <c r="D467" s="32"/>
      <c r="E467" s="33"/>
      <c r="F467" s="37"/>
      <c r="G467" s="65"/>
      <c r="H467" s="65"/>
    </row>
    <row r="468" spans="1:8" ht="15">
      <c r="A468" s="31"/>
      <c r="B468" s="8"/>
      <c r="C468" s="34"/>
      <c r="D468" s="32"/>
      <c r="E468" s="36">
        <f>SUM(E465:E467)</f>
        <v>13500</v>
      </c>
      <c r="F468" s="37"/>
      <c r="G468" s="65"/>
      <c r="H468" s="65"/>
    </row>
    <row r="469" spans="1:8" ht="30">
      <c r="A469" s="38"/>
      <c r="B469" s="35" t="s">
        <v>13</v>
      </c>
      <c r="C469" s="31"/>
      <c r="D469" s="32"/>
      <c r="E469" s="36">
        <f>E452+E454+E457+E464+E468</f>
        <v>759632.5</v>
      </c>
      <c r="F469" s="37"/>
      <c r="G469" s="65"/>
      <c r="H469" s="65"/>
    </row>
    <row r="470" spans="1:8" ht="15">
      <c r="A470" s="39"/>
      <c r="B470" s="40"/>
      <c r="C470" s="39"/>
      <c r="D470" s="41"/>
      <c r="E470" s="42"/>
      <c r="F470" s="39"/>
      <c r="G470" s="65"/>
      <c r="H470" s="65"/>
    </row>
    <row r="471" spans="1:8" ht="15">
      <c r="A471" s="65"/>
      <c r="B471" s="65"/>
      <c r="C471" s="65"/>
      <c r="D471" s="65"/>
      <c r="E471" s="65"/>
      <c r="F471" s="65"/>
      <c r="G471" s="65"/>
      <c r="H471" s="65"/>
    </row>
    <row r="472" spans="1:8" ht="15">
      <c r="A472" s="25"/>
      <c r="B472" s="25"/>
      <c r="C472" s="25"/>
      <c r="D472" s="25"/>
      <c r="E472" s="92"/>
      <c r="F472" s="92"/>
      <c r="G472" s="65"/>
      <c r="H472" s="65"/>
    </row>
    <row r="473" spans="1:8" ht="15">
      <c r="A473" s="93"/>
      <c r="B473" s="93"/>
      <c r="C473" s="94"/>
      <c r="D473" s="94" t="s">
        <v>14</v>
      </c>
      <c r="E473" s="93"/>
      <c r="F473" s="93"/>
      <c r="G473" s="65"/>
      <c r="H473" s="65"/>
    </row>
    <row r="474" spans="1:6" ht="15.75" customHeight="1">
      <c r="A474" s="121" t="s">
        <v>614</v>
      </c>
      <c r="B474" s="121"/>
      <c r="C474" s="121"/>
      <c r="D474" s="121"/>
      <c r="E474" s="121"/>
      <c r="F474" s="121"/>
    </row>
    <row r="475" spans="1:6" ht="15">
      <c r="A475" s="131"/>
      <c r="B475" s="131"/>
      <c r="C475" s="131"/>
      <c r="D475" s="131"/>
      <c r="E475" s="131"/>
      <c r="F475" s="131"/>
    </row>
    <row r="476" spans="1:6" ht="15">
      <c r="A476" s="95" t="s">
        <v>1</v>
      </c>
      <c r="B476" s="26"/>
      <c r="C476" s="95" t="s">
        <v>2</v>
      </c>
      <c r="D476" s="123" t="s">
        <v>3</v>
      </c>
      <c r="E476" s="26" t="s">
        <v>4</v>
      </c>
      <c r="F476" s="96" t="s">
        <v>5</v>
      </c>
    </row>
    <row r="477" spans="1:6" ht="15">
      <c r="A477" s="97" t="s">
        <v>6</v>
      </c>
      <c r="B477" s="27" t="s">
        <v>7</v>
      </c>
      <c r="C477" s="27" t="s">
        <v>8</v>
      </c>
      <c r="D477" s="124"/>
      <c r="E477" s="28" t="s">
        <v>9</v>
      </c>
      <c r="F477" s="29" t="s">
        <v>10</v>
      </c>
    </row>
    <row r="478" spans="1:6" ht="15">
      <c r="A478" s="30"/>
      <c r="B478" s="30"/>
      <c r="C478" s="30"/>
      <c r="D478" s="125"/>
      <c r="E478" s="98" t="s">
        <v>11</v>
      </c>
      <c r="F478" s="28"/>
    </row>
    <row r="479" spans="1:6" ht="54">
      <c r="A479" s="31">
        <v>1</v>
      </c>
      <c r="B479" s="32" t="s">
        <v>178</v>
      </c>
      <c r="C479" s="31" t="s">
        <v>12</v>
      </c>
      <c r="D479" s="56" t="s">
        <v>36</v>
      </c>
      <c r="E479" s="33">
        <v>8500</v>
      </c>
      <c r="F479" s="37" t="s">
        <v>18</v>
      </c>
    </row>
    <row r="480" spans="1:6" ht="54">
      <c r="A480" s="31">
        <v>2</v>
      </c>
      <c r="B480" s="32" t="s">
        <v>113</v>
      </c>
      <c r="C480" s="31" t="s">
        <v>12</v>
      </c>
      <c r="D480" s="56" t="s">
        <v>36</v>
      </c>
      <c r="E480" s="33">
        <v>6800</v>
      </c>
      <c r="F480" s="37" t="s">
        <v>18</v>
      </c>
    </row>
    <row r="481" spans="1:6" ht="54">
      <c r="A481" s="31">
        <v>3</v>
      </c>
      <c r="B481" s="32" t="s">
        <v>225</v>
      </c>
      <c r="C481" s="31" t="s">
        <v>12</v>
      </c>
      <c r="D481" s="56" t="s">
        <v>36</v>
      </c>
      <c r="E481" s="33">
        <v>5100</v>
      </c>
      <c r="F481" s="37" t="s">
        <v>18</v>
      </c>
    </row>
    <row r="482" spans="1:6" ht="54">
      <c r="A482" s="31">
        <v>4</v>
      </c>
      <c r="B482" s="32" t="s">
        <v>215</v>
      </c>
      <c r="C482" s="31" t="s">
        <v>12</v>
      </c>
      <c r="D482" s="56" t="s">
        <v>36</v>
      </c>
      <c r="E482" s="33">
        <v>5100</v>
      </c>
      <c r="F482" s="37" t="s">
        <v>18</v>
      </c>
    </row>
    <row r="483" spans="1:6" ht="54">
      <c r="A483" s="31">
        <v>5</v>
      </c>
      <c r="B483" s="32" t="s">
        <v>615</v>
      </c>
      <c r="C483" s="31" t="s">
        <v>12</v>
      </c>
      <c r="D483" s="56" t="s">
        <v>36</v>
      </c>
      <c r="E483" s="33">
        <v>5100</v>
      </c>
      <c r="F483" s="37" t="s">
        <v>18</v>
      </c>
    </row>
    <row r="484" spans="1:6" ht="54">
      <c r="A484" s="31">
        <v>6</v>
      </c>
      <c r="B484" s="32" t="s">
        <v>241</v>
      </c>
      <c r="C484" s="31" t="s">
        <v>12</v>
      </c>
      <c r="D484" s="56" t="s">
        <v>36</v>
      </c>
      <c r="E484" s="33">
        <v>8500</v>
      </c>
      <c r="F484" s="37" t="s">
        <v>18</v>
      </c>
    </row>
    <row r="485" spans="1:6" ht="54">
      <c r="A485" s="31">
        <v>7</v>
      </c>
      <c r="B485" s="32" t="s">
        <v>267</v>
      </c>
      <c r="C485" s="31" t="s">
        <v>12</v>
      </c>
      <c r="D485" s="56" t="s">
        <v>36</v>
      </c>
      <c r="E485" s="33">
        <v>5100</v>
      </c>
      <c r="F485" s="37" t="s">
        <v>18</v>
      </c>
    </row>
    <row r="486" spans="1:6" ht="54">
      <c r="A486" s="31">
        <v>8</v>
      </c>
      <c r="B486" s="32" t="s">
        <v>137</v>
      </c>
      <c r="C486" s="31" t="s">
        <v>12</v>
      </c>
      <c r="D486" s="56" t="s">
        <v>36</v>
      </c>
      <c r="E486" s="33">
        <v>5100</v>
      </c>
      <c r="F486" s="37" t="s">
        <v>18</v>
      </c>
    </row>
    <row r="487" spans="1:6" ht="54">
      <c r="A487" s="31">
        <v>9</v>
      </c>
      <c r="B487" s="32" t="s">
        <v>148</v>
      </c>
      <c r="C487" s="31" t="s">
        <v>12</v>
      </c>
      <c r="D487" s="56" t="s">
        <v>36</v>
      </c>
      <c r="E487" s="33">
        <v>3400</v>
      </c>
      <c r="F487" s="37" t="s">
        <v>18</v>
      </c>
    </row>
    <row r="488" spans="1:6" ht="54">
      <c r="A488" s="31">
        <v>10</v>
      </c>
      <c r="B488" s="32" t="s">
        <v>483</v>
      </c>
      <c r="C488" s="31" t="s">
        <v>12</v>
      </c>
      <c r="D488" s="56" t="s">
        <v>36</v>
      </c>
      <c r="E488" s="33">
        <v>3400</v>
      </c>
      <c r="F488" s="37" t="s">
        <v>18</v>
      </c>
    </row>
    <row r="489" spans="1:6" ht="54">
      <c r="A489" s="31">
        <v>11</v>
      </c>
      <c r="B489" s="32" t="s">
        <v>616</v>
      </c>
      <c r="C489" s="31" t="s">
        <v>12</v>
      </c>
      <c r="D489" s="56" t="s">
        <v>36</v>
      </c>
      <c r="E489" s="33">
        <v>3400</v>
      </c>
      <c r="F489" s="37" t="s">
        <v>18</v>
      </c>
    </row>
    <row r="490" spans="1:6" ht="54">
      <c r="A490" s="31">
        <v>12</v>
      </c>
      <c r="B490" s="32" t="s">
        <v>341</v>
      </c>
      <c r="C490" s="31" t="s">
        <v>12</v>
      </c>
      <c r="D490" s="56" t="s">
        <v>36</v>
      </c>
      <c r="E490" s="33">
        <v>3400</v>
      </c>
      <c r="F490" s="37" t="s">
        <v>18</v>
      </c>
    </row>
    <row r="491" spans="1:6" ht="54">
      <c r="A491" s="31">
        <v>13</v>
      </c>
      <c r="B491" s="32" t="s">
        <v>351</v>
      </c>
      <c r="C491" s="31" t="s">
        <v>12</v>
      </c>
      <c r="D491" s="56" t="s">
        <v>36</v>
      </c>
      <c r="E491" s="33">
        <v>5100</v>
      </c>
      <c r="F491" s="37" t="s">
        <v>18</v>
      </c>
    </row>
    <row r="492" spans="1:6" ht="54">
      <c r="A492" s="31">
        <v>14</v>
      </c>
      <c r="B492" s="32" t="s">
        <v>617</v>
      </c>
      <c r="C492" s="31" t="s">
        <v>12</v>
      </c>
      <c r="D492" s="56" t="s">
        <v>618</v>
      </c>
      <c r="E492" s="33">
        <v>6800</v>
      </c>
      <c r="F492" s="37" t="s">
        <v>18</v>
      </c>
    </row>
    <row r="493" spans="1:6" ht="54">
      <c r="A493" s="31">
        <v>15</v>
      </c>
      <c r="B493" s="32" t="s">
        <v>149</v>
      </c>
      <c r="C493" s="31" t="s">
        <v>12</v>
      </c>
      <c r="D493" s="56" t="s">
        <v>36</v>
      </c>
      <c r="E493" s="33">
        <v>6800</v>
      </c>
      <c r="F493" s="37" t="s">
        <v>18</v>
      </c>
    </row>
    <row r="494" spans="1:6" ht="54">
      <c r="A494" s="31">
        <v>16</v>
      </c>
      <c r="B494" s="32" t="s">
        <v>619</v>
      </c>
      <c r="C494" s="31" t="s">
        <v>12</v>
      </c>
      <c r="D494" s="56" t="s">
        <v>36</v>
      </c>
      <c r="E494" s="132">
        <v>6800</v>
      </c>
      <c r="F494" s="37" t="s">
        <v>18</v>
      </c>
    </row>
    <row r="495" spans="1:6" ht="54">
      <c r="A495" s="31">
        <v>17</v>
      </c>
      <c r="B495" s="32" t="s">
        <v>264</v>
      </c>
      <c r="C495" s="31" t="s">
        <v>12</v>
      </c>
      <c r="D495" s="56" t="s">
        <v>36</v>
      </c>
      <c r="E495" s="132">
        <v>6800</v>
      </c>
      <c r="F495" s="37" t="s">
        <v>18</v>
      </c>
    </row>
    <row r="496" spans="1:6" ht="54">
      <c r="A496" s="31">
        <v>18</v>
      </c>
      <c r="B496" s="32" t="s">
        <v>322</v>
      </c>
      <c r="C496" s="31" t="s">
        <v>12</v>
      </c>
      <c r="D496" s="56" t="s">
        <v>36</v>
      </c>
      <c r="E496" s="132">
        <v>6800</v>
      </c>
      <c r="F496" s="37" t="s">
        <v>18</v>
      </c>
    </row>
    <row r="497" spans="1:6" ht="54">
      <c r="A497" s="31">
        <v>19</v>
      </c>
      <c r="B497" s="32" t="s">
        <v>620</v>
      </c>
      <c r="C497" s="31" t="s">
        <v>12</v>
      </c>
      <c r="D497" s="56" t="s">
        <v>36</v>
      </c>
      <c r="E497" s="132">
        <v>6800</v>
      </c>
      <c r="F497" s="37" t="s">
        <v>18</v>
      </c>
    </row>
    <row r="498" spans="1:6" ht="54">
      <c r="A498" s="31">
        <v>20</v>
      </c>
      <c r="B498" s="32" t="s">
        <v>402</v>
      </c>
      <c r="C498" s="31" t="s">
        <v>12</v>
      </c>
      <c r="D498" s="56" t="s">
        <v>36</v>
      </c>
      <c r="E498" s="132">
        <v>6800</v>
      </c>
      <c r="F498" s="37" t="s">
        <v>18</v>
      </c>
    </row>
    <row r="499" spans="1:6" ht="54">
      <c r="A499" s="31">
        <v>21</v>
      </c>
      <c r="B499" s="32" t="s">
        <v>501</v>
      </c>
      <c r="C499" s="31" t="s">
        <v>12</v>
      </c>
      <c r="D499" s="56" t="s">
        <v>36</v>
      </c>
      <c r="E499" s="132">
        <v>6800</v>
      </c>
      <c r="F499" s="37" t="s">
        <v>18</v>
      </c>
    </row>
    <row r="500" spans="1:6" ht="54">
      <c r="A500" s="31">
        <v>22</v>
      </c>
      <c r="B500" s="32" t="s">
        <v>173</v>
      </c>
      <c r="C500" s="31" t="s">
        <v>12</v>
      </c>
      <c r="D500" s="56" t="s">
        <v>36</v>
      </c>
      <c r="E500" s="33">
        <v>6800</v>
      </c>
      <c r="F500" s="37" t="s">
        <v>18</v>
      </c>
    </row>
    <row r="501" spans="1:6" ht="15">
      <c r="A501" s="31"/>
      <c r="B501" s="35"/>
      <c r="C501" s="34"/>
      <c r="D501" s="32"/>
      <c r="E501" s="36">
        <f>SUM(E479:E500)</f>
        <v>129200</v>
      </c>
      <c r="F501" s="37"/>
    </row>
    <row r="502" spans="1:6" ht="15">
      <c r="A502" s="133">
        <v>1</v>
      </c>
      <c r="B502" s="123" t="s">
        <v>621</v>
      </c>
      <c r="C502" s="134" t="s">
        <v>12</v>
      </c>
      <c r="D502" s="123" t="s">
        <v>28</v>
      </c>
      <c r="E502" s="135">
        <v>115068.94</v>
      </c>
      <c r="F502" s="133" t="s">
        <v>622</v>
      </c>
    </row>
    <row r="503" spans="1:6" ht="15">
      <c r="A503" s="136"/>
      <c r="B503" s="124"/>
      <c r="C503" s="137"/>
      <c r="D503" s="124"/>
      <c r="E503" s="138"/>
      <c r="F503" s="136"/>
    </row>
    <row r="504" spans="1:6" ht="15">
      <c r="A504" s="139"/>
      <c r="B504" s="125"/>
      <c r="C504" s="140"/>
      <c r="D504" s="125"/>
      <c r="E504" s="141"/>
      <c r="F504" s="139"/>
    </row>
    <row r="505" spans="1:6" ht="15">
      <c r="A505" s="31"/>
      <c r="B505" s="35"/>
      <c r="C505" s="34"/>
      <c r="D505" s="32"/>
      <c r="E505" s="36">
        <f>SUM(E502:E504)</f>
        <v>115068.94</v>
      </c>
      <c r="F505" s="37"/>
    </row>
    <row r="506" spans="1:6" ht="57">
      <c r="A506" s="31">
        <v>1</v>
      </c>
      <c r="B506" s="32" t="s">
        <v>256</v>
      </c>
      <c r="C506" s="7" t="s">
        <v>12</v>
      </c>
      <c r="D506" s="32" t="s">
        <v>623</v>
      </c>
      <c r="E506" s="33">
        <v>85925</v>
      </c>
      <c r="F506" s="37" t="s">
        <v>20</v>
      </c>
    </row>
    <row r="507" spans="1:6" ht="15">
      <c r="A507" s="31"/>
      <c r="B507" s="32"/>
      <c r="C507" s="7"/>
      <c r="D507" s="32"/>
      <c r="E507" s="33"/>
      <c r="F507" s="37"/>
    </row>
    <row r="508" spans="1:6" ht="15">
      <c r="A508" s="31"/>
      <c r="B508" s="35"/>
      <c r="C508" s="34"/>
      <c r="D508" s="32"/>
      <c r="E508" s="36">
        <f>SUM(E506:E507)</f>
        <v>85925</v>
      </c>
      <c r="F508" s="37"/>
    </row>
    <row r="509" spans="1:6" ht="57">
      <c r="A509" s="31">
        <v>1</v>
      </c>
      <c r="B509" s="32" t="s">
        <v>404</v>
      </c>
      <c r="C509" s="7" t="s">
        <v>12</v>
      </c>
      <c r="D509" s="32" t="s">
        <v>624</v>
      </c>
      <c r="E509" s="33">
        <v>88115</v>
      </c>
      <c r="F509" s="37" t="s">
        <v>18</v>
      </c>
    </row>
    <row r="510" spans="1:6" ht="57">
      <c r="A510" s="31">
        <v>2</v>
      </c>
      <c r="B510" s="32" t="s">
        <v>589</v>
      </c>
      <c r="C510" s="7" t="s">
        <v>12</v>
      </c>
      <c r="D510" s="32" t="s">
        <v>624</v>
      </c>
      <c r="E510" s="33">
        <v>87588</v>
      </c>
      <c r="F510" s="37" t="s">
        <v>18</v>
      </c>
    </row>
    <row r="511" spans="1:6" ht="57">
      <c r="A511" s="31">
        <v>3</v>
      </c>
      <c r="B511" s="32" t="s">
        <v>625</v>
      </c>
      <c r="C511" s="7" t="s">
        <v>12</v>
      </c>
      <c r="D511" s="32" t="s">
        <v>624</v>
      </c>
      <c r="E511" s="33">
        <v>64243</v>
      </c>
      <c r="F511" s="37" t="s">
        <v>18</v>
      </c>
    </row>
    <row r="512" spans="1:6" ht="57">
      <c r="A512" s="31">
        <v>4</v>
      </c>
      <c r="B512" s="32" t="s">
        <v>626</v>
      </c>
      <c r="C512" s="7" t="s">
        <v>12</v>
      </c>
      <c r="D512" s="32" t="s">
        <v>624</v>
      </c>
      <c r="E512" s="33">
        <v>72642</v>
      </c>
      <c r="F512" s="37" t="s">
        <v>18</v>
      </c>
    </row>
    <row r="513" spans="1:6" ht="57">
      <c r="A513" s="31">
        <v>5</v>
      </c>
      <c r="B513" s="32" t="s">
        <v>627</v>
      </c>
      <c r="C513" s="7" t="s">
        <v>12</v>
      </c>
      <c r="D513" s="32" t="s">
        <v>624</v>
      </c>
      <c r="E513" s="33">
        <v>125190</v>
      </c>
      <c r="F513" s="37" t="s">
        <v>18</v>
      </c>
    </row>
    <row r="514" spans="1:6" ht="57">
      <c r="A514" s="31">
        <v>6</v>
      </c>
      <c r="B514" s="32" t="s">
        <v>582</v>
      </c>
      <c r="C514" s="7" t="s">
        <v>12</v>
      </c>
      <c r="D514" s="32" t="s">
        <v>624</v>
      </c>
      <c r="E514" s="33">
        <v>103018</v>
      </c>
      <c r="F514" s="37" t="s">
        <v>18</v>
      </c>
    </row>
    <row r="515" spans="1:6" ht="15">
      <c r="A515" s="31"/>
      <c r="B515" s="32"/>
      <c r="C515" s="7"/>
      <c r="D515" s="32"/>
      <c r="E515" s="33"/>
      <c r="F515" s="37"/>
    </row>
    <row r="516" spans="1:6" ht="15">
      <c r="A516" s="31"/>
      <c r="B516" s="53"/>
      <c r="C516" s="34"/>
      <c r="D516" s="32"/>
      <c r="E516" s="36">
        <f>SUM(E509:E515)</f>
        <v>540796</v>
      </c>
      <c r="F516" s="37"/>
    </row>
    <row r="517" spans="1:6" ht="57">
      <c r="A517" s="31">
        <v>1</v>
      </c>
      <c r="B517" s="50" t="s">
        <v>294</v>
      </c>
      <c r="C517" s="7" t="s">
        <v>12</v>
      </c>
      <c r="D517" s="5" t="s">
        <v>611</v>
      </c>
      <c r="E517" s="33">
        <v>75719</v>
      </c>
      <c r="F517" s="37" t="s">
        <v>18</v>
      </c>
    </row>
    <row r="518" spans="1:6" ht="15">
      <c r="A518" s="31"/>
      <c r="B518" s="50"/>
      <c r="C518" s="7"/>
      <c r="D518" s="32"/>
      <c r="E518" s="33"/>
      <c r="F518" s="37"/>
    </row>
    <row r="519" spans="1:6" ht="15">
      <c r="A519" s="31"/>
      <c r="B519" s="83"/>
      <c r="C519" s="34"/>
      <c r="D519" s="32"/>
      <c r="E519" s="36">
        <f>SUM(E517:E518)</f>
        <v>75719</v>
      </c>
      <c r="F519" s="37"/>
    </row>
    <row r="520" spans="1:6" ht="42.75">
      <c r="A520" s="31">
        <v>1</v>
      </c>
      <c r="B520" s="32" t="s">
        <v>191</v>
      </c>
      <c r="C520" s="7" t="s">
        <v>12</v>
      </c>
      <c r="D520" s="32" t="s">
        <v>628</v>
      </c>
      <c r="E520" s="33">
        <v>24029.99</v>
      </c>
      <c r="F520" s="37" t="s">
        <v>23</v>
      </c>
    </row>
    <row r="521" spans="1:6" ht="28.5">
      <c r="A521" s="31">
        <v>2</v>
      </c>
      <c r="B521" s="32" t="s">
        <v>629</v>
      </c>
      <c r="C521" s="7" t="s">
        <v>12</v>
      </c>
      <c r="D521" s="32" t="s">
        <v>630</v>
      </c>
      <c r="E521" s="33">
        <v>8016.76</v>
      </c>
      <c r="F521" s="37" t="s">
        <v>18</v>
      </c>
    </row>
    <row r="522" spans="1:6" ht="42.75">
      <c r="A522" s="31">
        <v>3</v>
      </c>
      <c r="B522" s="32" t="s">
        <v>631</v>
      </c>
      <c r="C522" s="7" t="s">
        <v>12</v>
      </c>
      <c r="D522" s="32" t="s">
        <v>632</v>
      </c>
      <c r="E522" s="33">
        <v>5005.53</v>
      </c>
      <c r="F522" s="37" t="s">
        <v>20</v>
      </c>
    </row>
    <row r="523" spans="1:6" ht="28.5">
      <c r="A523" s="31">
        <v>4</v>
      </c>
      <c r="B523" s="32" t="s">
        <v>136</v>
      </c>
      <c r="C523" s="7" t="s">
        <v>12</v>
      </c>
      <c r="D523" s="32" t="s">
        <v>633</v>
      </c>
      <c r="E523" s="33">
        <v>42002.81</v>
      </c>
      <c r="F523" s="37" t="s">
        <v>22</v>
      </c>
    </row>
    <row r="524" spans="1:6" ht="28.5">
      <c r="A524" s="31">
        <v>5</v>
      </c>
      <c r="B524" s="32" t="s">
        <v>294</v>
      </c>
      <c r="C524" s="7" t="s">
        <v>12</v>
      </c>
      <c r="D524" s="32" t="s">
        <v>634</v>
      </c>
      <c r="E524" s="33">
        <v>12018.96</v>
      </c>
      <c r="F524" s="37" t="s">
        <v>20</v>
      </c>
    </row>
    <row r="525" spans="1:6" ht="28.5">
      <c r="A525" s="31">
        <v>6</v>
      </c>
      <c r="B525" s="32" t="s">
        <v>220</v>
      </c>
      <c r="C525" s="7" t="s">
        <v>12</v>
      </c>
      <c r="D525" s="32" t="s">
        <v>630</v>
      </c>
      <c r="E525" s="33">
        <v>7008.82</v>
      </c>
      <c r="F525" s="37" t="s">
        <v>18</v>
      </c>
    </row>
    <row r="526" spans="1:6" ht="28.5">
      <c r="A526" s="31">
        <v>7</v>
      </c>
      <c r="B526" s="32" t="s">
        <v>98</v>
      </c>
      <c r="C526" s="7" t="s">
        <v>12</v>
      </c>
      <c r="D526" s="32" t="s">
        <v>634</v>
      </c>
      <c r="E526" s="33">
        <v>6009.43</v>
      </c>
      <c r="F526" s="37" t="s">
        <v>18</v>
      </c>
    </row>
    <row r="527" spans="1:6" ht="28.5">
      <c r="A527" s="31">
        <v>8</v>
      </c>
      <c r="B527" s="32" t="s">
        <v>173</v>
      </c>
      <c r="C527" s="7" t="s">
        <v>12</v>
      </c>
      <c r="D527" s="32" t="s">
        <v>630</v>
      </c>
      <c r="E527" s="33">
        <v>7006.63</v>
      </c>
      <c r="F527" s="37" t="s">
        <v>20</v>
      </c>
    </row>
    <row r="528" spans="1:6" ht="28.5">
      <c r="A528" s="31">
        <v>9</v>
      </c>
      <c r="B528" s="32" t="s">
        <v>144</v>
      </c>
      <c r="C528" s="7" t="s">
        <v>12</v>
      </c>
      <c r="D528" s="32" t="s">
        <v>630</v>
      </c>
      <c r="E528" s="33">
        <v>12012.09</v>
      </c>
      <c r="F528" s="37" t="s">
        <v>20</v>
      </c>
    </row>
    <row r="529" spans="1:6" ht="28.5">
      <c r="A529" s="31">
        <v>10</v>
      </c>
      <c r="B529" s="32" t="s">
        <v>635</v>
      </c>
      <c r="C529" s="7" t="s">
        <v>12</v>
      </c>
      <c r="D529" s="32" t="s">
        <v>636</v>
      </c>
      <c r="E529" s="33">
        <v>9017.63</v>
      </c>
      <c r="F529" s="37" t="s">
        <v>20</v>
      </c>
    </row>
    <row r="530" spans="1:6" ht="15">
      <c r="A530" s="31"/>
      <c r="B530" s="32"/>
      <c r="C530" s="7"/>
      <c r="D530" s="32"/>
      <c r="E530" s="33"/>
      <c r="F530" s="37"/>
    </row>
    <row r="531" spans="1:6" ht="15">
      <c r="A531" s="31"/>
      <c r="B531" s="83"/>
      <c r="C531" s="34"/>
      <c r="D531" s="32"/>
      <c r="E531" s="36">
        <f>SUM(E520:E530)</f>
        <v>132128.65</v>
      </c>
      <c r="F531" s="37"/>
    </row>
    <row r="532" spans="1:6" ht="156.75">
      <c r="A532" s="31">
        <v>1</v>
      </c>
      <c r="B532" s="32" t="s">
        <v>637</v>
      </c>
      <c r="C532" s="7" t="s">
        <v>12</v>
      </c>
      <c r="D532" s="32" t="s">
        <v>638</v>
      </c>
      <c r="E532" s="33">
        <v>1100</v>
      </c>
      <c r="F532" s="37" t="s">
        <v>186</v>
      </c>
    </row>
    <row r="533" spans="1:6" ht="57">
      <c r="A533" s="31">
        <v>2</v>
      </c>
      <c r="B533" s="32" t="s">
        <v>639</v>
      </c>
      <c r="C533" s="7" t="s">
        <v>12</v>
      </c>
      <c r="D533" s="32" t="s">
        <v>638</v>
      </c>
      <c r="E533" s="33">
        <v>500</v>
      </c>
      <c r="F533" s="37" t="s">
        <v>23</v>
      </c>
    </row>
    <row r="534" spans="1:6" ht="15">
      <c r="A534" s="31"/>
      <c r="B534" s="32"/>
      <c r="C534" s="7"/>
      <c r="D534" s="32"/>
      <c r="E534" s="33"/>
      <c r="F534" s="37"/>
    </row>
    <row r="535" spans="1:6" ht="15">
      <c r="A535" s="31"/>
      <c r="B535" s="83"/>
      <c r="C535" s="34"/>
      <c r="D535" s="32"/>
      <c r="E535" s="36">
        <f>SUM(E532:E534)</f>
        <v>1600</v>
      </c>
      <c r="F535" s="37"/>
    </row>
    <row r="536" spans="1:6" ht="42.75">
      <c r="A536" s="31">
        <v>1</v>
      </c>
      <c r="B536" s="32" t="s">
        <v>144</v>
      </c>
      <c r="C536" s="7" t="s">
        <v>12</v>
      </c>
      <c r="D536" s="32" t="s">
        <v>560</v>
      </c>
      <c r="E536" s="33">
        <v>382.17</v>
      </c>
      <c r="F536" s="37" t="s">
        <v>18</v>
      </c>
    </row>
    <row r="537" spans="1:6" ht="15">
      <c r="A537" s="31"/>
      <c r="B537" s="83"/>
      <c r="C537" s="34"/>
      <c r="D537" s="32"/>
      <c r="E537" s="36">
        <f>SUM(E536)</f>
        <v>382.17</v>
      </c>
      <c r="F537" s="37"/>
    </row>
    <row r="538" spans="1:6" ht="28.5">
      <c r="A538" s="31">
        <v>1</v>
      </c>
      <c r="B538" s="32" t="s">
        <v>111</v>
      </c>
      <c r="C538" s="7" t="s">
        <v>12</v>
      </c>
      <c r="D538" s="5" t="s">
        <v>640</v>
      </c>
      <c r="E538" s="33">
        <v>29070</v>
      </c>
      <c r="F538" s="37" t="s">
        <v>18</v>
      </c>
    </row>
    <row r="539" spans="1:6" ht="15">
      <c r="A539" s="31"/>
      <c r="B539" s="100"/>
      <c r="C539" s="34"/>
      <c r="D539" s="32"/>
      <c r="E539" s="36">
        <f>SUM(E538:E538)</f>
        <v>29070</v>
      </c>
      <c r="F539" s="37"/>
    </row>
    <row r="540" spans="1:6" ht="28.5">
      <c r="A540" s="31">
        <v>1</v>
      </c>
      <c r="B540" s="6" t="s">
        <v>483</v>
      </c>
      <c r="C540" s="7" t="s">
        <v>12</v>
      </c>
      <c r="D540" s="32" t="s">
        <v>641</v>
      </c>
      <c r="E540" s="33">
        <v>10177.26</v>
      </c>
      <c r="F540" s="37" t="s">
        <v>18</v>
      </c>
    </row>
    <row r="541" spans="1:6" ht="28.5">
      <c r="A541" s="31">
        <v>2</v>
      </c>
      <c r="B541" s="6" t="s">
        <v>142</v>
      </c>
      <c r="C541" s="7" t="s">
        <v>12</v>
      </c>
      <c r="D541" s="32" t="s">
        <v>642</v>
      </c>
      <c r="E541" s="33">
        <v>3415.26</v>
      </c>
      <c r="F541" s="37" t="s">
        <v>18</v>
      </c>
    </row>
    <row r="542" spans="1:6" ht="15">
      <c r="A542" s="31"/>
      <c r="B542" s="8"/>
      <c r="C542" s="34"/>
      <c r="D542" s="32"/>
      <c r="E542" s="36">
        <f>SUM(E540:E541)</f>
        <v>13592.52</v>
      </c>
      <c r="F542" s="37"/>
    </row>
    <row r="543" spans="1:6" ht="30">
      <c r="A543" s="38"/>
      <c r="B543" s="35" t="s">
        <v>13</v>
      </c>
      <c r="C543" s="31"/>
      <c r="D543" s="32"/>
      <c r="E543" s="36">
        <f>E501+E505+E508+E516+E519+E531+E535+E537+E539+E542</f>
        <v>1123482.2799999998</v>
      </c>
      <c r="F543" s="37"/>
    </row>
    <row r="544" spans="1:6" ht="15">
      <c r="A544" s="39"/>
      <c r="B544" s="40"/>
      <c r="C544" s="39"/>
      <c r="D544" s="41"/>
      <c r="E544" s="42"/>
      <c r="F544" s="39"/>
    </row>
    <row r="545" spans="1:6" ht="15">
      <c r="A545" s="25"/>
      <c r="B545" s="25"/>
      <c r="C545" s="25"/>
      <c r="D545" s="25"/>
      <c r="E545" s="92"/>
      <c r="F545" s="92"/>
    </row>
    <row r="546" spans="1:6" ht="15">
      <c r="A546" s="93"/>
      <c r="B546" s="93"/>
      <c r="C546" s="94"/>
      <c r="D546" s="94" t="s">
        <v>643</v>
      </c>
      <c r="E546" s="93"/>
      <c r="F546" s="93"/>
    </row>
    <row r="547" spans="1:6" ht="15">
      <c r="A547" s="121" t="s">
        <v>535</v>
      </c>
      <c r="B547" s="121"/>
      <c r="C547" s="121"/>
      <c r="D547" s="121"/>
      <c r="E547" s="121"/>
      <c r="F547" s="121"/>
    </row>
    <row r="548" spans="1:6" ht="15">
      <c r="A548" s="122"/>
      <c r="B548" s="122"/>
      <c r="C548" s="122"/>
      <c r="D548" s="122"/>
      <c r="E548" s="122"/>
      <c r="F548" s="122"/>
    </row>
    <row r="549" spans="1:6" ht="15">
      <c r="A549" s="95" t="s">
        <v>1</v>
      </c>
      <c r="B549" s="26"/>
      <c r="C549" s="95" t="s">
        <v>2</v>
      </c>
      <c r="D549" s="123" t="s">
        <v>3</v>
      </c>
      <c r="E549" s="26" t="s">
        <v>4</v>
      </c>
      <c r="F549" s="96" t="s">
        <v>5</v>
      </c>
    </row>
    <row r="550" spans="1:6" ht="15">
      <c r="A550" s="97" t="s">
        <v>6</v>
      </c>
      <c r="B550" s="27" t="s">
        <v>7</v>
      </c>
      <c r="C550" s="27" t="s">
        <v>8</v>
      </c>
      <c r="D550" s="124"/>
      <c r="E550" s="28" t="s">
        <v>9</v>
      </c>
      <c r="F550" s="29" t="s">
        <v>10</v>
      </c>
    </row>
    <row r="551" spans="1:6" ht="15">
      <c r="A551" s="30"/>
      <c r="B551" s="30"/>
      <c r="C551" s="30"/>
      <c r="D551" s="125"/>
      <c r="E551" s="98" t="s">
        <v>11</v>
      </c>
      <c r="F551" s="28"/>
    </row>
    <row r="552" spans="1:6" ht="42.75">
      <c r="A552" s="31">
        <v>1</v>
      </c>
      <c r="B552" s="6" t="s">
        <v>644</v>
      </c>
      <c r="C552" s="7" t="s">
        <v>12</v>
      </c>
      <c r="D552" s="32" t="s">
        <v>551</v>
      </c>
      <c r="E552" s="33">
        <v>1116.1</v>
      </c>
      <c r="F552" s="37" t="s">
        <v>18</v>
      </c>
    </row>
    <row r="553" spans="1:6" ht="15">
      <c r="A553" s="31"/>
      <c r="B553" s="6"/>
      <c r="C553" s="34"/>
      <c r="D553" s="32"/>
      <c r="E553" s="33"/>
      <c r="F553" s="37"/>
    </row>
    <row r="554" spans="1:6" ht="15">
      <c r="A554" s="31"/>
      <c r="B554" s="8"/>
      <c r="C554" s="34"/>
      <c r="D554" s="32"/>
      <c r="E554" s="36">
        <f>SUM(E552:E553)</f>
        <v>1116.1</v>
      </c>
      <c r="F554" s="37"/>
    </row>
    <row r="555" spans="1:6" ht="30">
      <c r="A555" s="38"/>
      <c r="B555" s="35" t="s">
        <v>13</v>
      </c>
      <c r="C555" s="31"/>
      <c r="D555" s="32"/>
      <c r="E555" s="36">
        <f>SUM(E553:E554)</f>
        <v>1116.1</v>
      </c>
      <c r="F555" s="37"/>
    </row>
  </sheetData>
  <sheetProtection/>
  <mergeCells count="30">
    <mergeCell ref="A547:F548"/>
    <mergeCell ref="D549:D551"/>
    <mergeCell ref="A502:A504"/>
    <mergeCell ref="B502:B504"/>
    <mergeCell ref="C502:C504"/>
    <mergeCell ref="D502:D504"/>
    <mergeCell ref="E502:E504"/>
    <mergeCell ref="F502:F504"/>
    <mergeCell ref="D275:D277"/>
    <mergeCell ref="A360:F361"/>
    <mergeCell ref="D362:D364"/>
    <mergeCell ref="A426:F427"/>
    <mergeCell ref="A474:F474"/>
    <mergeCell ref="D476:D478"/>
    <mergeCell ref="D428:D430"/>
    <mergeCell ref="A314:F315"/>
    <mergeCell ref="D316:D318"/>
    <mergeCell ref="A77:F78"/>
    <mergeCell ref="D79:D81"/>
    <mergeCell ref="A116:F117"/>
    <mergeCell ref="A191:F192"/>
    <mergeCell ref="D193:D195"/>
    <mergeCell ref="D118:D120"/>
    <mergeCell ref="A273:F274"/>
    <mergeCell ref="A2:F3"/>
    <mergeCell ref="D4:D6"/>
    <mergeCell ref="A24:F25"/>
    <mergeCell ref="D26:D28"/>
    <mergeCell ref="A51:F52"/>
    <mergeCell ref="D53:D55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2016-11-28T04:15:14Z</cp:lastPrinted>
  <dcterms:created xsi:type="dcterms:W3CDTF">2012-02-15T06:18:03Z</dcterms:created>
  <dcterms:modified xsi:type="dcterms:W3CDTF">2016-12-26T05:52:39Z</dcterms:modified>
  <cp:category/>
  <cp:version/>
  <cp:contentType/>
  <cp:contentStatus/>
</cp:coreProperties>
</file>