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735" activeTab="0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<sst xmlns="http://schemas.openxmlformats.org/spreadsheetml/2006/main" count="3496" uniqueCount="689">
  <si>
    <t xml:space="preserve">               РЕЕСТР 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</si>
  <si>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</si>
  <si>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</si>
  <si>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</si>
  <si>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</si>
  <si>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</si>
  <si>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</si>
  <si>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</si>
  <si>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</si>
  <si>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</si>
  <si>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</si>
  <si>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</si>
  <si>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Муницип.фонд</t>
  </si>
  <si>
    <t>ИТОГО ПО ООО "УКЖКХ "Сервис-Центр":</t>
  </si>
  <si>
    <t xml:space="preserve">               РЕЕСТР</t>
  </si>
  <si>
    <t xml:space="preserve"> </t>
  </si>
  <si>
    <t>Итого по ООО"УКЖКХ"Сервис-Центр":</t>
  </si>
  <si>
    <t>1шт</t>
  </si>
  <si>
    <t>3шт</t>
  </si>
  <si>
    <t>2шт</t>
  </si>
  <si>
    <t>4шт</t>
  </si>
  <si>
    <t>6шт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</si>
  <si>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</si>
  <si>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 xml:space="preserve">             выполнения  ремонта жилого фонда ООО"УКЖКХ "Сервис-Центр" в счет аренды</t>
  </si>
  <si>
    <t xml:space="preserve">             выполнения  ремонта жилого фонда ООО"УКЖКХ "Сервис-Центр" в счет рекламы</t>
  </si>
  <si>
    <t>Кадастровые работы</t>
  </si>
  <si>
    <t>г.Хабаровск,ул.Дзержинского,д.8</t>
  </si>
  <si>
    <t>г.Хабаровск,ул.Войкова,д.5</t>
  </si>
  <si>
    <t>г.Хабаровск,ул.Муравьева-Амурского,д.13</t>
  </si>
  <si>
    <t>г.Хабаровск,ул.Муравьева-Амурского,д.31</t>
  </si>
  <si>
    <t>г.Хабаровск,ул.Ленина,д.8</t>
  </si>
  <si>
    <t>г.Хабаровск,ул.Калинина,д.71</t>
  </si>
  <si>
    <t>г.Хабаровск,ул.Калинина,д.10</t>
  </si>
  <si>
    <t>г.Хабаровск,ул.Войкова,д.18</t>
  </si>
  <si>
    <t>г.Хабаровск,ул.Дзержинского,д.6</t>
  </si>
  <si>
    <t>г.Хабаровск,ул.Муравьева-Амурского,д.11</t>
  </si>
  <si>
    <t>г.Хабаровск,ул.Калинина,д.12</t>
  </si>
  <si>
    <t>г.Хабаровск,ул.Шевченко,д.4</t>
  </si>
  <si>
    <t>г.Хабаровск,ул.Калинина,д.96</t>
  </si>
  <si>
    <t>г.Хабаровск,ул.Гайдара,д.12</t>
  </si>
  <si>
    <t>г.Хабаровск,ул.Карла Маркса,д.43</t>
  </si>
  <si>
    <t>г.Хабаровск,ул.Ленина,д.21</t>
  </si>
  <si>
    <t>г.Хабаровск,ул.Волочаевская,д.131</t>
  </si>
  <si>
    <t>г.Хабаровск,ул.Некрасова,д.12</t>
  </si>
  <si>
    <t>г.Хабаровск,ул.Ким Ю Чена,д.47</t>
  </si>
  <si>
    <t>г.Хабаровск,ул.Волочаевская,д.153</t>
  </si>
  <si>
    <t>г.Хабаровск,ул.Ким Ю Чена,д.43</t>
  </si>
  <si>
    <t>г.Хабаровск,ул.Войкова,д.6</t>
  </si>
  <si>
    <t>г.Хабаровск,ул.Калинина,д.5</t>
  </si>
  <si>
    <t>г.Хабаровск,ул.Пушкина,д.47</t>
  </si>
  <si>
    <t>г.Хабаровск,ул.Ким Ю Чена,д.9а</t>
  </si>
  <si>
    <t>г.Хабаровск,ул.Дикопольцева,д.62</t>
  </si>
  <si>
    <t>г.Хабаровск,бульвар Амурский,д.46</t>
  </si>
  <si>
    <t>г.Хабаровск,ул.Ким Ю Чена,д.30</t>
  </si>
  <si>
    <t>г.Хабаровск,бульвар Амурский,д.48</t>
  </si>
  <si>
    <t>8шт</t>
  </si>
  <si>
    <t>г.Хабаровск,бульвар Амурский,д.16</t>
  </si>
  <si>
    <t>г.Хабаровск,ул.Ленина,д.69</t>
  </si>
  <si>
    <t>г.Хабаровск,ул.Комсомольская,д.38</t>
  </si>
  <si>
    <t>г.Хабаровск,ул.Ленина,д.63</t>
  </si>
  <si>
    <t>г.Хабаровск,ул.Ким Ю Чена,д.28</t>
  </si>
  <si>
    <t>г.Хабаровск,ул.Красина,д.5</t>
  </si>
  <si>
    <t>Омолаживающая обрезка деревьев</t>
  </si>
  <si>
    <t>593м2</t>
  </si>
  <si>
    <t>г.Хабаровск,ул.Калинина,д.38</t>
  </si>
  <si>
    <t>3956м2</t>
  </si>
  <si>
    <t>г.Хабаровск,ул.Тургенева,д.68</t>
  </si>
  <si>
    <t>г.Хабаровск,ул.Ленина,д.25</t>
  </si>
  <si>
    <t>г.Хабаровск,ул.Ленина,д.10</t>
  </si>
  <si>
    <t xml:space="preserve">Техобслуживание  домофонов </t>
  </si>
  <si>
    <t>Техобслуживание домофонов(распашные ворота)</t>
  </si>
  <si>
    <t>г.Хабаровск,бульвар Амурский,д.52</t>
  </si>
  <si>
    <t>г.Хабаровск,ул.Дикопольцева,д.23</t>
  </si>
  <si>
    <t>973м2</t>
  </si>
  <si>
    <t>Очистка кровли от снега и льда</t>
  </si>
  <si>
    <t>г.Хабаровск,ул.Ленина,д.61</t>
  </si>
  <si>
    <t>г.Хабаровск,ул.Истомина,д.34</t>
  </si>
  <si>
    <t>г.Хабаровск,ул.Ленина,д.72</t>
  </si>
  <si>
    <t>г.Хабаровск,ул.Ленинградская,д.33</t>
  </si>
  <si>
    <t>г.Хабаровск,ул.Мухина,д.23</t>
  </si>
  <si>
    <t>Изготовление технического паспорта</t>
  </si>
  <si>
    <t>выполнения ремонта жилого фонда ООО "УКЖКХ "Сервис-Центр" в счет программы  УК на техническое обслуживание за январь 2018 года.</t>
  </si>
  <si>
    <t>Полная поверка счетчика-расходомера РМ-5-Т ду32, Замена платы дисплея и клавиатуры</t>
  </si>
  <si>
    <t>Вынос в натуру точек границ земельного участка</t>
  </si>
  <si>
    <t>за январь 2018 года.</t>
  </si>
  <si>
    <t>г.Хабаровск ул.Ленина,д.10</t>
  </si>
  <si>
    <t>Снос деревьев</t>
  </si>
  <si>
    <t>Очистка дворовой и придомовой территории от снега и снежной наледи</t>
  </si>
  <si>
    <t>г.Хабаровс,бульвар Амурский,д.46</t>
  </si>
  <si>
    <t>г.Хабаровск,ул.Ким Ю Чена,д.45</t>
  </si>
  <si>
    <t>Изготовление и монтаж ограждения крыльца п№2</t>
  </si>
  <si>
    <t>Изготовление и монтаж козырька над подъездом №1</t>
  </si>
  <si>
    <t>за  январь 2018 года.</t>
  </si>
  <si>
    <t>Утепление наружной стены</t>
  </si>
  <si>
    <t>11,4м2</t>
  </si>
  <si>
    <t>г.Хабаровск,ул.Волочаевская,131</t>
  </si>
  <si>
    <t>г.Хабаровск,ул.Ленинградская,д.15</t>
  </si>
  <si>
    <t>г.Хабаровск,ул.Лермонтова,д.34</t>
  </si>
  <si>
    <t>Установка металлической двери в подъезде №2</t>
  </si>
  <si>
    <t>Установка металлодеревянных тамбурных дверей</t>
  </si>
  <si>
    <t>г.Хабаровск,ул.Мухина,д.12</t>
  </si>
  <si>
    <t>192м2</t>
  </si>
  <si>
    <t>984,5м2</t>
  </si>
  <si>
    <t>2106м2</t>
  </si>
  <si>
    <t>867,3м2</t>
  </si>
  <si>
    <t>1800м2</t>
  </si>
  <si>
    <t>552м2</t>
  </si>
  <si>
    <t>950м2</t>
  </si>
  <si>
    <t>900м2</t>
  </si>
  <si>
    <t>946м2</t>
  </si>
  <si>
    <t>Обследование чердачного перекрытия над кв №35</t>
  </si>
  <si>
    <t>г.Хабаровск,ул.Дикопольцева,д.6,6а</t>
  </si>
  <si>
    <t>Обследование жилых домов</t>
  </si>
  <si>
    <t>Обследование водосточной системы многоквартирного дома</t>
  </si>
  <si>
    <t>Обследование причин промерзания стен кв.84</t>
  </si>
  <si>
    <t xml:space="preserve">г.Хабаровск,ул.Гоголя,д.17 </t>
  </si>
  <si>
    <t>Обследование причин пониженных температур на поверхности  стен кв.36</t>
  </si>
  <si>
    <t>Замена стояков отопления в подъезде №4</t>
  </si>
  <si>
    <t>170,15м</t>
  </si>
  <si>
    <t xml:space="preserve">Сантехнические работы </t>
  </si>
  <si>
    <t>11м</t>
  </si>
  <si>
    <t>Замена деревянных оконных блоков на блоки ПВХ в подъезде №1</t>
  </si>
  <si>
    <t>1028м2</t>
  </si>
  <si>
    <t>741м2</t>
  </si>
  <si>
    <t>Ремонт купе лифта  Л-1456</t>
  </si>
  <si>
    <t>г.Хабаровск, ул.Волочаевская,д.131</t>
  </si>
  <si>
    <t>Ремонт купе лифта  Л-139</t>
  </si>
  <si>
    <t>Изготовление инвентаря</t>
  </si>
  <si>
    <t>85шт</t>
  </si>
  <si>
    <t>Изготовление табличек на подъезды</t>
  </si>
  <si>
    <t>Изготовление табличек на подъезды,доска объявлений</t>
  </si>
  <si>
    <t>г.Хабаровск,ул.Синельникова,д.5</t>
  </si>
  <si>
    <t>Замена счетчика ХВС</t>
  </si>
  <si>
    <t>Ремонт распашных приводов</t>
  </si>
  <si>
    <t>Устройство АИТП</t>
  </si>
  <si>
    <t>за февраль 2018 года.</t>
  </si>
  <si>
    <t>г.Хабаровск, бульвар Уссурийский,д.4</t>
  </si>
  <si>
    <t>Услуги экскаватора-погрузчика</t>
  </si>
  <si>
    <t>4,5м/ч</t>
  </si>
  <si>
    <t>Ремонт перекрытия в кв 35</t>
  </si>
  <si>
    <t>г.Хабаровск,пер.Ростовский,д.5</t>
  </si>
  <si>
    <t>Оценка соответствия лифтов , отработавших назначенный срок службы , в форме обследования</t>
  </si>
  <si>
    <t>за  февраль 2018 года.</t>
  </si>
  <si>
    <t>г.Хабаровск,ул.Шеронова,д.95</t>
  </si>
  <si>
    <t>4 час</t>
  </si>
  <si>
    <t>6час</t>
  </si>
  <si>
    <t>г.Хабаровск,бульвар Амурский ,д.46</t>
  </si>
  <si>
    <t>Снос , формовочная и санитарная обрезка деревьев</t>
  </si>
  <si>
    <t>г.Хабаровск,ул.Гоголя,д.16</t>
  </si>
  <si>
    <t>г.Хабаровск,бульвар Амурский ,д.38</t>
  </si>
  <si>
    <t>г.Хабаровск,ул.Карла Маркса,д.49</t>
  </si>
  <si>
    <t>500м2</t>
  </si>
  <si>
    <t>г.Хабаровск,ул.Запарина,д.86</t>
  </si>
  <si>
    <t>338,2м2</t>
  </si>
  <si>
    <t>г.Хабаровск,ул.Ленинградская,д.36</t>
  </si>
  <si>
    <t>Разработка дизайн-проекта дворовой территории</t>
  </si>
  <si>
    <t>г.Хабаровск,ул.Ленинградская,д.34</t>
  </si>
  <si>
    <t>г.Хабаровск,ул.Ленинградская,д.32</t>
  </si>
  <si>
    <t>г.Хабаровск,ул.Дикопольцева,д.7</t>
  </si>
  <si>
    <t>г.Хабаровск,ул.Ленина,д.35</t>
  </si>
  <si>
    <t>г.Хабаровск,ул.Гамарника,д.49</t>
  </si>
  <si>
    <t>г.Хабаровск,ул.Шеронова,д.63</t>
  </si>
  <si>
    <t>г.Хабаровск,бульвар Амурский,д.36</t>
  </si>
  <si>
    <t>г.Хабаровск,бульвар Амурский,д.38</t>
  </si>
  <si>
    <t>Очистка дворовой и придомовой территории от снега и снежной наледи, вывоз снега</t>
  </si>
  <si>
    <t>6час,5шт</t>
  </si>
  <si>
    <t>выполнения ремонта жилого фонда ООО "УКЖКХ "Сервис-Центр" в счет программы  УК на техническое обслуживание за февраль 2018 года.</t>
  </si>
  <si>
    <t>Ремонт купе кабины лифта п№6</t>
  </si>
  <si>
    <t>г.Хабаровск,ул.Волочаевская,д.115</t>
  </si>
  <si>
    <t>Ремонт купе кабины лифта п№2</t>
  </si>
  <si>
    <t>Изготовление табличек на подъезд 0,1*0,3м(металлопластик)</t>
  </si>
  <si>
    <t>г.Хабаровск,ул.Ленина,д.22а</t>
  </si>
  <si>
    <t>г.Хабаровск,ул.Гамарника,д.15а</t>
  </si>
  <si>
    <t>г.Хабаровск,ул.Ленинградская,д.9</t>
  </si>
  <si>
    <t>г.Хабаровск,ул.Лермонтова,д.18</t>
  </si>
  <si>
    <t>г.Хабаровск,ул.Дикопольцева,д.6</t>
  </si>
  <si>
    <t>г.Хабаровск,ул.Дикопольцева,д.6а</t>
  </si>
  <si>
    <t>г.Хабаровск,ул.Дикопольцева,д.11</t>
  </si>
  <si>
    <t>г.Хабаровск,ул.Карла Маркса,д.61</t>
  </si>
  <si>
    <t>г.Хабаровск,ул.Карла Маркса,д.78</t>
  </si>
  <si>
    <t>г.Хабаровск,ул.Постышева,д.20</t>
  </si>
  <si>
    <t>г.Хабаровск,ул.Постышева,д.22</t>
  </si>
  <si>
    <t>г.Хабаровск,ул.Синельникова,д.2</t>
  </si>
  <si>
    <t>г.Хабаровск,ул.Красина,д.5а</t>
  </si>
  <si>
    <t>г.Хабаровск,бульвар Амурский,д.50</t>
  </si>
  <si>
    <t>г.Хабаровск,бульвар Амурский,д.56</t>
  </si>
  <si>
    <t>г.Хабаровск,ул.Кооперативная,д.5</t>
  </si>
  <si>
    <t>г.Хабаровск,ул.Нагишкина,д.2</t>
  </si>
  <si>
    <t>г.Хабаровск,ул.Петра Комарова,д.12</t>
  </si>
  <si>
    <t>г.Хабаровск,ул.Владивостокская,д.24</t>
  </si>
  <si>
    <t>г.Хабаровск,ул.Истомина,д.35</t>
  </si>
  <si>
    <t>г.Хабаровск,ул.Комсомольская,д.53</t>
  </si>
  <si>
    <t>г.Хабаровск,ул.Дзержинского,д62</t>
  </si>
  <si>
    <t>г.Хабаровск,ул.Запарина,д.55</t>
  </si>
  <si>
    <t>г.Хабаровск,ул.Шеронова,д.101</t>
  </si>
  <si>
    <t>г.Хабаровск,ул.Шеронова,д.123</t>
  </si>
  <si>
    <t>Изготовление табличек на подъезд 0,2*0,8м(металлопластик)</t>
  </si>
  <si>
    <t>г.Хабаровск,ул.Лермонтова,д.38</t>
  </si>
  <si>
    <t>г.Хабаровск,пер.Студенческий,д.36а</t>
  </si>
  <si>
    <t>г.Хабаровск,пер.Облачный,д.64</t>
  </si>
  <si>
    <t>г.Хабаровск,ул.Ленинградская,д.7</t>
  </si>
  <si>
    <t>Изготовление стендов</t>
  </si>
  <si>
    <t>7шт</t>
  </si>
  <si>
    <t>г.Хабаровск,ул.Фрунзе,д.39а</t>
  </si>
  <si>
    <t>г.Хабаровск,ул.Даниловского,д.16</t>
  </si>
  <si>
    <t>г.Хабаровск,ул.Панькова,д.31</t>
  </si>
  <si>
    <t>Очистка придомовой территории от снега и снежной наледи</t>
  </si>
  <si>
    <t>5час</t>
  </si>
  <si>
    <t>Предоставление копий документов</t>
  </si>
  <si>
    <t>Услуги по изготовлению лопат</t>
  </si>
  <si>
    <t>5шт</t>
  </si>
  <si>
    <t>г.Хабаровск,ул.Ленина,д.22</t>
  </si>
  <si>
    <t>Услуги спец-техники для уборки снега с дорог</t>
  </si>
  <si>
    <t>г.Хабаровск,ул.Волочаевская,д.122</t>
  </si>
  <si>
    <t>Услуги спец-техники для уборки снега с дорог и сбивания сосулек</t>
  </si>
  <si>
    <t>г.Хабаровск,ул.Запарина,д.32</t>
  </si>
  <si>
    <t>г.Хабаровск,ул.Фрунзе,д.14</t>
  </si>
  <si>
    <t>Услуги спец-техники для сбивания сосулек</t>
  </si>
  <si>
    <t>выполнения ремонта жилого фонда ООО "УКЖКХ "Сервис-Центр" в счет программы  УК на техническое обслуживание за март 2018 года.</t>
  </si>
  <si>
    <t>г.Хабаровск,ул.Ленинградская,д.10</t>
  </si>
  <si>
    <t>Обследование причин пониженных температур в кв.143</t>
  </si>
  <si>
    <t>Составление акта границ раздела на теплосетях</t>
  </si>
  <si>
    <t>г.Хабаровск, ул.Ким Ю Чена,д.63</t>
  </si>
  <si>
    <t>Уборка территории от снега</t>
  </si>
  <si>
    <t>г.Хабаровск, ул.Ким Ю Чена,д.47</t>
  </si>
  <si>
    <t>г.Хабаровск,ул.Калинина,д.50</t>
  </si>
  <si>
    <t>Изготовление таблички 0,2*0,8м</t>
  </si>
  <si>
    <t>Снятие показаний за 1 квартал</t>
  </si>
  <si>
    <t>1услуга</t>
  </si>
  <si>
    <t>г.Хабаровск,ул.Волочаевская,д.176</t>
  </si>
  <si>
    <t>Ремонт распашных ворот</t>
  </si>
  <si>
    <t>Установка облицовки на двери шахты лифта 1 этажа в п.№3</t>
  </si>
  <si>
    <t>Валка деревьев</t>
  </si>
  <si>
    <t>за март 2018 года.</t>
  </si>
  <si>
    <t>г.Хабаровск,ул.Кооперативная,д.1</t>
  </si>
  <si>
    <t>Обследование причин пониженных температур в кв.84</t>
  </si>
  <si>
    <t>г.Хабаровск,ул.Запарина,д.90</t>
  </si>
  <si>
    <t>Обследование причин пониженных температур в кв.24</t>
  </si>
  <si>
    <t>Омоложение деревьев</t>
  </si>
  <si>
    <t>г.Хабаровск,ул.Запарина,д.30</t>
  </si>
  <si>
    <t>Снос,формовочная и санитарная обрезка деревьев</t>
  </si>
  <si>
    <t>12шт</t>
  </si>
  <si>
    <t>г.Хабаровск, ул.Нагишкина,д.11</t>
  </si>
  <si>
    <t>Очистка подвального помещения от строительного мусора , кгм, земли</t>
  </si>
  <si>
    <t>г.хабаровск,ул.Шеронова,д.99</t>
  </si>
  <si>
    <t>Изготовление и установка металлического козырька  над подъездом №2</t>
  </si>
  <si>
    <t>г.Хабаровск, ул.Муравьева-Амурского,д.50</t>
  </si>
  <si>
    <t>Очистка кровли от снега и  льда</t>
  </si>
  <si>
    <t>489м2</t>
  </si>
  <si>
    <t>г.Хабаровск,ул.Ким Ю Чена,д.63</t>
  </si>
  <si>
    <t>2073м 2</t>
  </si>
  <si>
    <t>г.Хабаровск,ул.Волочаевская,д.166</t>
  </si>
  <si>
    <t>504,4м2</t>
  </si>
  <si>
    <t>г.Хабаровск,ул.Ким Ю Чена,д.22</t>
  </si>
  <si>
    <t>1367м2</t>
  </si>
  <si>
    <t>Электромонтажные работы в 1 и 2 подъездах</t>
  </si>
  <si>
    <t>254м</t>
  </si>
  <si>
    <t>г.Хабаровск,ул.Запарина,д.8</t>
  </si>
  <si>
    <t>Облицовка цоколя</t>
  </si>
  <si>
    <t>г.Хабаровск,ул.Лермонтова,д.13</t>
  </si>
  <si>
    <t>Обследование причин пониженных температур в кв.78</t>
  </si>
  <si>
    <t>г.Хабаровск,ул.Запарина,д.1а</t>
  </si>
  <si>
    <t>Обследование причин пониженных температур в кв.38</t>
  </si>
  <si>
    <t>г.Хабаровск,ул.Лермонтова,д.51</t>
  </si>
  <si>
    <t>г.Хабаровск,ул.Гамарника,д.82</t>
  </si>
  <si>
    <t>за апрель 2018 года.</t>
  </si>
  <si>
    <t>г.Хабаровск,бульвар Уссурийский,д.15</t>
  </si>
  <si>
    <t>Изготовление и установка лавочки и урны</t>
  </si>
  <si>
    <t>г.Хабаровск,ул.Дикопольцева,д.64</t>
  </si>
  <si>
    <t>Завоз земли</t>
  </si>
  <si>
    <t>10м3</t>
  </si>
  <si>
    <t>г.Хабаровск,ул.Комсомольская,д.28</t>
  </si>
  <si>
    <t>за  апрель 2018 года.</t>
  </si>
  <si>
    <t>Полная поверка теплосчетчика КМ-5-4-80, замена ППС-80 на приборе</t>
  </si>
  <si>
    <t>Полная поверка теплосчетчика КМ-5-4-50, замена ППС-50 на приборе</t>
  </si>
  <si>
    <t>Техобслуживание домофонов</t>
  </si>
  <si>
    <t>Техобслуживание домофонов ( распашные ворота )</t>
  </si>
  <si>
    <t>г.Хабаровск,ул.Калинина,д.90</t>
  </si>
  <si>
    <t>г.Хабаровск,ул.Запарина,д.59</t>
  </si>
  <si>
    <t>Ремонт розлива и стояков отопления</t>
  </si>
  <si>
    <t>47,5м</t>
  </si>
  <si>
    <t>Ремонт розлива и стояков ХВС</t>
  </si>
  <si>
    <t>17,5м</t>
  </si>
  <si>
    <t>Ремонт канализации</t>
  </si>
  <si>
    <t>13м</t>
  </si>
  <si>
    <t>г.Хабаровск,ул.Фрунзе,д.34</t>
  </si>
  <si>
    <t>г.Хабаровск,ул.Постышева,д.10</t>
  </si>
  <si>
    <t>г.Хабаровск,ул.Ленина,д.56а</t>
  </si>
  <si>
    <t>Установка ограждения контейнерной площадки</t>
  </si>
  <si>
    <t>г.Хабаровск,ул.Лермонтова,д.17</t>
  </si>
  <si>
    <t>Ремонт фасада после пожара</t>
  </si>
  <si>
    <t>9,15м2</t>
  </si>
  <si>
    <t>г.Хабаровск,ул.Комсомольская,д.34</t>
  </si>
  <si>
    <t>г.хабаровск,ул.Запарина,д.30</t>
  </si>
  <si>
    <t>20м3</t>
  </si>
  <si>
    <t>г.Хабаровск,ул.Волочаевская,д.117</t>
  </si>
  <si>
    <t>г.Хабаровск,ул.Истомина,д.44</t>
  </si>
  <si>
    <t>г.Хабаровск,ул.Калинина,д.65</t>
  </si>
  <si>
    <t>г.Хабаровск,ул.Калинина,д.76</t>
  </si>
  <si>
    <t>г.Хабаровск,ул.Фрунзе,д.58а</t>
  </si>
  <si>
    <t>выполнения ремонта жилого фонда ООО "УКЖКХ "Сервис-Центр" в счет программы  УК на техническое обслуживание за апрель 2018 года.</t>
  </si>
  <si>
    <t>г.Хабаровск,ул.Дикопольцева,д.45</t>
  </si>
  <si>
    <t>Прочистка и промывка стволов мусоропровода, мусороприёмных клапанов и камер</t>
  </si>
  <si>
    <t>Прочистка и промывка стволов мусоропроводов, мусороприемных клапанов и камер  подъезды №1,2,3,5</t>
  </si>
  <si>
    <t>Прочистка и промывка стволов мусоропроводов, мусороприемных клапанов и камер</t>
  </si>
  <si>
    <t>г.Хабаровск,ул.Петра Комарова,д.2</t>
  </si>
  <si>
    <t>Прочистка и промывка стволов мусоропроводов, мусороприемных клапанов и камер  п№1,2,6</t>
  </si>
  <si>
    <t>Прочистка и промывка стволов мусоропроводов, мусороприемных клапанов и камер  п№1,2</t>
  </si>
  <si>
    <t>г.Хабаровск,ул.Дзержинского,д.19</t>
  </si>
  <si>
    <t>Прочистка и промывка стволов мусоропроводов, мусороприемных клапанов и камерп№№2,3,5</t>
  </si>
  <si>
    <t>Прочистка и промывка стволов мусоропроводов, мусороприемных клапанов и камерп№№4,5,6</t>
  </si>
  <si>
    <t>г.Хабаровск,ул.Ким Ю Чена,д.45а</t>
  </si>
  <si>
    <t>Прочистка и промывка стволов мусоропровода, мусороприёмных клапанов и камер(2,3,4пп)</t>
  </si>
  <si>
    <t>Стенд 0,8*0,52м</t>
  </si>
  <si>
    <t>г.Хабаровск, ул.Ленинградская,д.3</t>
  </si>
  <si>
    <t>Полная поверка счетчика-расходомера РМ-5-Т ду 50 , замена индукционной катушкм ду 50</t>
  </si>
  <si>
    <t xml:space="preserve">Полная поверка счетчика-расходомера РМ-5-Т ду 50 </t>
  </si>
  <si>
    <t>г.Хабаровск, ул.Ленинградская,д.25а</t>
  </si>
  <si>
    <t xml:space="preserve">Поверка теплосчетчика КМ-5-4-80 в связи с истечением межповерочного интервала </t>
  </si>
  <si>
    <t>г.Хабаровск,ул.Нагишкина,д.7</t>
  </si>
  <si>
    <t xml:space="preserve">Поверка теплосчетчика КМ-5-4-50 в связи с истечением межповерочного интервала </t>
  </si>
  <si>
    <t>г.Хабаровск,ул.Петра Комарова,д.5</t>
  </si>
  <si>
    <t>Поверка теплосчетчика КМ-5-4-50 в связи с истечением межповерочного интервала , замена индукционной катушки</t>
  </si>
  <si>
    <t>г.Хабаровск,ул.Ленинградская,д.35а</t>
  </si>
  <si>
    <t>Поверка теплосчетчика КМ-5-4-80 в связи с истечением межповерочного интервала , замена индукционной катушки</t>
  </si>
  <si>
    <t>Установка моноблока КЛШ-Ethernet на лифт п.2</t>
  </si>
  <si>
    <t>г.Хабаровск,ул.Гамарника,д.84</t>
  </si>
  <si>
    <t>Профилактические испытания и измерения в электроустановках до 1000 В квартиры №20</t>
  </si>
  <si>
    <t>Изготовление технического паспорта на многоквартирный жилой дом</t>
  </si>
  <si>
    <t>г.Хабаровск,ул.Некрасова,д.41</t>
  </si>
  <si>
    <t>за май 2018 года.</t>
  </si>
  <si>
    <t>Ремонт полов с 1 по 9 этаж и ремонт стены цокольного этажа</t>
  </si>
  <si>
    <t>168,1м2</t>
  </si>
  <si>
    <t>г.Хабаровск,ул.Ленина,д.7</t>
  </si>
  <si>
    <t>Снос, формовочная и санитарная обрезка деревьев</t>
  </si>
  <si>
    <t>г.Хабаровск,ул.Ленинградская,д.31</t>
  </si>
  <si>
    <t>Завоз земли на придомовую территорию</t>
  </si>
  <si>
    <t>Благоустройство-ремонт крылец , тротуаров,отмостки</t>
  </si>
  <si>
    <t>22м2</t>
  </si>
  <si>
    <t>Установка и монтаж системы видеонаблюдения и домофона</t>
  </si>
  <si>
    <t>за  май 2018 года.</t>
  </si>
  <si>
    <t>Косметический ремонт подъезда</t>
  </si>
  <si>
    <t>717,9 м2</t>
  </si>
  <si>
    <t>Разработка декларации пожарной безопасности с расчетом по оценке пожарного риска</t>
  </si>
  <si>
    <t>г.Хабаровск,бульвар Амурский,д.12</t>
  </si>
  <si>
    <t>Обследование балкона  кв 55</t>
  </si>
  <si>
    <t>выполнения ремонта жилого фонда ООО "УКЖКХ "Сервис-Центр" в счет программы  УК на техническое обслуживание за май 2018 года.</t>
  </si>
  <si>
    <t>Устройство ограждения газонов</t>
  </si>
  <si>
    <t>110 м.п.</t>
  </si>
  <si>
    <t>г.Хабаровск, ул.Дзержинского,д.8</t>
  </si>
  <si>
    <t>Прочистка и промывка стволов мусоропроводов , мусороприёмных клапанов и камер (бункеров) 1, 2,3,4 п-ды</t>
  </si>
  <si>
    <t>г.Хабаровск, ул.Дзержинского,д.6</t>
  </si>
  <si>
    <t>Прочистка и промывка стволов мусоропроводов , мусороприёмных клапанов и камер (бункеров) 5,6 п</t>
  </si>
  <si>
    <t>Прочистка и промывка стволов мусоропроводов , мусороприёмных клапанов и камер (бункеров) 1,2,3,4,5,6,7 п</t>
  </si>
  <si>
    <t>Прочистка и промывка стволов мусоропроводов , мусороприёмных клапанов и камер (бункеров)  2,4,5,п-ды</t>
  </si>
  <si>
    <t>г.Хабаровск, ул.Гоголя,д.17</t>
  </si>
  <si>
    <t>Прочистка и промывка стволов мусоропроводов , мусороприёмных клапанов и камер (бункеров) 1,2,3,пп</t>
  </si>
  <si>
    <t>Прочистка и промывка стволов мусоропроводов , мусороприёмных клапанов и камер (бункеров) 1,2,6 пп</t>
  </si>
  <si>
    <t>Прочистка и промывка стволов мусоропроводов , мусороприёмных клапанов и камер (бункеров) 1,2,3,4 пп</t>
  </si>
  <si>
    <t xml:space="preserve">Прочистка и промывка стволов мусоропроводов , мусороприёмных клапанов и камер (бункеров) </t>
  </si>
  <si>
    <t>Прочистка и промывка стволов мусоропроводов , мусороприёмных клапанов и камер (бункеров)  1,2,3,5 пп</t>
  </si>
  <si>
    <t>Прочистка и промывка стволов мусоропроводов , мусороприёмных клапанов и камер (бункеров)  1,2,3,4,5,6</t>
  </si>
  <si>
    <t>г.Хабаровск,ул.Дикопольцева,д.35</t>
  </si>
  <si>
    <t>40м3</t>
  </si>
  <si>
    <t>г.Хабаровск, ул.Калинина,д.10</t>
  </si>
  <si>
    <t>Изготовление и установка лавочек и урн</t>
  </si>
  <si>
    <t>г.хабаровск,ул.Постышева,д.22</t>
  </si>
  <si>
    <t>г.Хабаровск,ул.Ленинградская,д.25а</t>
  </si>
  <si>
    <t>г.Хабаровск,ул.Ленинградская,д.35</t>
  </si>
  <si>
    <t>г.Хабаровск,ул.Ленинградская,д.37</t>
  </si>
  <si>
    <t>г.Хабаровск,пер.Ростовский,д.7</t>
  </si>
  <si>
    <t>г.хабаровск,ул.Ленинградская,д.5</t>
  </si>
  <si>
    <t>г.хабаровск,ул.Ленинградская,д.3</t>
  </si>
  <si>
    <t>г.хабаровск,ул.Ленинградская,д.10</t>
  </si>
  <si>
    <t>Ремонт купе лифта  п.1</t>
  </si>
  <si>
    <t>Ремонт купе лифта  п.2</t>
  </si>
  <si>
    <t>Полная поверка счетчика-расходомера РМ-5-Т Ду 40, замена катушки индукционной Ф 40</t>
  </si>
  <si>
    <t>Обследование чердачного перекрытия над квартирой №16</t>
  </si>
  <si>
    <t>Обследование причин пониженных температур воздуха  кв 75</t>
  </si>
  <si>
    <t>Обследование причин промерзания  покрытия над квартирой №82</t>
  </si>
  <si>
    <t>г.Хабаровск,ул.Дикопольцева,д.51</t>
  </si>
  <si>
    <t>Обследование причин образования плесени в помещении квартиры №16</t>
  </si>
  <si>
    <t>г.Хабаровск,ул.Калинина,д.65а</t>
  </si>
  <si>
    <t>Обследование фундамента  жилого дома</t>
  </si>
  <si>
    <t>Обследование железобетонного козырька над балконом кв №35</t>
  </si>
  <si>
    <t>г.Хабаровск,ул.Фрунзе,д.3</t>
  </si>
  <si>
    <t>Изготовление трафаретов ( ПЭТ )</t>
  </si>
  <si>
    <t>10шт</t>
  </si>
  <si>
    <t>выполнения ремонта жилого фонда ООО "УКЖКХ "Сервис-Центр" в счет программы  УК на техническое обслуживание за июнь 2018 года.</t>
  </si>
  <si>
    <t>г.Хабаровск, ул.Фрунзе,д.58а</t>
  </si>
  <si>
    <t>Изготовление и установка 2-х металлических козырьков</t>
  </si>
  <si>
    <t>Изготовление и установка лавочки "Виктория"</t>
  </si>
  <si>
    <t>Снятие показаний ПУ за 2-й квартал 2018г</t>
  </si>
  <si>
    <t>г.Хабаровск,ул.Карла Маркса,д.94</t>
  </si>
  <si>
    <t>Замена газового крана на газапроводе д.15  в кв.6</t>
  </si>
  <si>
    <t>Вынос поворотных точек земельного участка</t>
  </si>
  <si>
    <t>Вынос точек в натуру, составление схем границ земельных участков</t>
  </si>
  <si>
    <t>г.Хабаровск,ул.Ким Ю Чена,9а</t>
  </si>
  <si>
    <t>г.Хабаровск,ул.Гамарника,д.15</t>
  </si>
  <si>
    <t>Уборка подвала от мусора , фекалий</t>
  </si>
  <si>
    <t>г.Хабаровск, ул.Ленинградская,д.31,33,37</t>
  </si>
  <si>
    <t>Аншлаг 0,5*0,4м</t>
  </si>
  <si>
    <t>г.Хабаровск,ул.Пушкина,д.47,49,бульвар Амурский ,д.38,40,36</t>
  </si>
  <si>
    <t>Информационная доска 0,5*0,4м</t>
  </si>
  <si>
    <t xml:space="preserve">1шт </t>
  </si>
  <si>
    <t>г.Хабаровск,бульвар Амурский ,д.16</t>
  </si>
  <si>
    <t>г.Хабаровск,ул.Дзержинского,д.38</t>
  </si>
  <si>
    <t>г.Хабаровск,бульвар Уссурийский,д.4</t>
  </si>
  <si>
    <t>г.Хабаровск,ул.Тургенева,д.62</t>
  </si>
  <si>
    <t>г.Хабаровск,ул.Шеронова,д.121,123,ул.Волочаевская,д.176</t>
  </si>
  <si>
    <t>г.Хабаровск,ул.Гоголя,д.15</t>
  </si>
  <si>
    <t>г.Хабаровск,ул.Калинина,д.83</t>
  </si>
  <si>
    <t>г.Хабаровск,ул.Фрунзе,д.74</t>
  </si>
  <si>
    <t>г.Хабаровск,ул.Истомина,д.42а</t>
  </si>
  <si>
    <t>г.Хабаровск,ул.Ленина,д.72,74</t>
  </si>
  <si>
    <t>г.Хабаровск,ул.Владивостокская,д.51</t>
  </si>
  <si>
    <t>за  июнь 2018 года.</t>
  </si>
  <si>
    <t>Косметический ремонт подъезда №7</t>
  </si>
  <si>
    <t>Изготовление и монтаж ограждения газонов</t>
  </si>
  <si>
    <t>53 секции</t>
  </si>
  <si>
    <t>81секция</t>
  </si>
  <si>
    <t>23секции</t>
  </si>
  <si>
    <t>Изготовление и монтаж решеток на окна</t>
  </si>
  <si>
    <t>Замена деревянных оконных блоков на блоки из ПВХ в подъезде №3</t>
  </si>
  <si>
    <t>9шт</t>
  </si>
  <si>
    <t>за июнь 2018 года.</t>
  </si>
  <si>
    <t>Монтажные работы с заменой шлагбаума</t>
  </si>
  <si>
    <t>Ремонт межпанельных швов кв.24</t>
  </si>
  <si>
    <t>36м.п.</t>
  </si>
  <si>
    <t>Ремонт межпанельных швов кв.134,135</t>
  </si>
  <si>
    <t>88м.п.</t>
  </si>
  <si>
    <t>г.Хабаровск,ул.Лермонтова,д.1ж</t>
  </si>
  <si>
    <t>Снос , формовочная и санитарная обрезка</t>
  </si>
  <si>
    <t>г.Хабаровск,ул.Панькова,д.29</t>
  </si>
  <si>
    <t>Изготовление и монтаж ограждения крыльца</t>
  </si>
  <si>
    <t>г.Хабаровск,ул.Пушкина,д.49</t>
  </si>
  <si>
    <t>Изготовление и монтаж лавочки</t>
  </si>
  <si>
    <t>Изготовление и установка урны</t>
  </si>
  <si>
    <t>за июль 2018 года.</t>
  </si>
  <si>
    <t>Ремонт межпанельных швов  кв.69</t>
  </si>
  <si>
    <t>38м</t>
  </si>
  <si>
    <t>г.Хабаровск,ул.Комсомольская,д.90</t>
  </si>
  <si>
    <t>Поверка теплосчетчика КМ-5-6-50 в связи с истечением межповерочного интервала,аренда технологических вставок</t>
  </si>
  <si>
    <t>Поверка теплосчетчика КМ-5-6-50 в связи с истечением межповерочного интервала,аренда технологических вставок ( 4 ввод )</t>
  </si>
  <si>
    <t>Поверка теплосчетчика КМ-5-6-80 в связи с истечением межповерочного интервала,аренда технологических вставок ( 4 ввод )</t>
  </si>
  <si>
    <t>Изготовление и монтаж решеток под окна</t>
  </si>
  <si>
    <t>18шт</t>
  </si>
  <si>
    <t>Изготовление и монтаж пандусов</t>
  </si>
  <si>
    <t>Осуществление технологического присоеденения</t>
  </si>
  <si>
    <t>Организационные мероприятия по изготовлению проекта учета электроэнергии</t>
  </si>
  <si>
    <t>за  июль 2018 года.</t>
  </si>
  <si>
    <t>Благоустройство дворовой территории</t>
  </si>
  <si>
    <t>г.Хабаровск,пер.Донской,д.3</t>
  </si>
  <si>
    <t>Установка МАФ</t>
  </si>
  <si>
    <t xml:space="preserve">             выполнения  ремонта жилого фонда ООО"УКЖКХ "Сервис-Центр" в счет средств текущего ремонта</t>
  </si>
  <si>
    <t>Техобслуживание домофонов ( ворота )</t>
  </si>
  <si>
    <t>Промазка межпанельных швов кв.57,100</t>
  </si>
  <si>
    <t>71м</t>
  </si>
  <si>
    <t>Промазка межпанельных швов кв.72,66,62</t>
  </si>
  <si>
    <t>167м</t>
  </si>
  <si>
    <t>г.хабаровск,ул.Комсомольская,д.53</t>
  </si>
  <si>
    <t>3+3шт</t>
  </si>
  <si>
    <t>г.Хабаровск,ул.Муравьева-Амурского,д.40</t>
  </si>
  <si>
    <t>1+1шт</t>
  </si>
  <si>
    <t>Ремонт кровли</t>
  </si>
  <si>
    <t>256м2</t>
  </si>
  <si>
    <t>выполнения ремонта жилого фонда ООО "УКЖКХ "Сервис-Центр" в счет программы  УК на техническое обслуживание за июль 2018года.</t>
  </si>
  <si>
    <t>г.Хабаровск,пер.Гражданский,д.5</t>
  </si>
  <si>
    <t>г.Хабаровск,ул.Постышева,д.2</t>
  </si>
  <si>
    <t>Отключение участка тепловых сетей</t>
  </si>
  <si>
    <t>Снос,омолаживание и санитарная обрезка деревьев</t>
  </si>
  <si>
    <t>г.Хабаровск,ул.Лермонтова,д.49</t>
  </si>
  <si>
    <t>г.Хабаровск,пер.Доступный,д.18</t>
  </si>
  <si>
    <t>г.Хабаровск,ул.Лермонтова,д.47</t>
  </si>
  <si>
    <t>Полная поверка счетчика-расходомера РМ-5-Т-50, замена платы процессорного модуля РМ-5 версии 22</t>
  </si>
  <si>
    <t>г.Хабаровск,ул.Запарина,д.66</t>
  </si>
  <si>
    <t>Полная поверка счетчика-расходомера РМ-5-Т-32, замена платы процессорного модуля РМ-5 версии 22, замена индукционной катушки д.32</t>
  </si>
  <si>
    <t>Полная поверка счетчика-расходомера РМ-5-Т-32, замена индукционной катушки д.32</t>
  </si>
  <si>
    <t>Составление сметы на капитальный ремонт фасада</t>
  </si>
  <si>
    <t>Обследование причин намокания стен МКД</t>
  </si>
  <si>
    <t>г.Хабаровск,ул.Ленина,д.50а</t>
  </si>
  <si>
    <t>Обследование конструкций балкона кв.30</t>
  </si>
  <si>
    <t>Обследование конструкций лестничной клетки п.5</t>
  </si>
  <si>
    <t>г.Хабаровск,ул.Гамарника,д.15,Бульвар.Амурский ,д.38</t>
  </si>
  <si>
    <t>Табличка на подъезд 0,1*0,3м</t>
  </si>
  <si>
    <t>г.Хабаровск,ул.Ленинградская,д.3</t>
  </si>
  <si>
    <t>Табличка на подъезд  №1,2 01*0,3м</t>
  </si>
  <si>
    <t>Табличка на подъезд  №1 01*0,3м</t>
  </si>
  <si>
    <t>Табличка на подъезд  №1,2,3  01*0,3м</t>
  </si>
  <si>
    <t>Табличка на подъезд  №7,9  01*0,3м</t>
  </si>
  <si>
    <t>Замена газового крана                                      ,сгона,муфты,к.гайки,ремонтные работы</t>
  </si>
  <si>
    <t>г.Хабаровск, ул.Ленина,д.63</t>
  </si>
  <si>
    <t>Комплекс работ по устранению неисправностей шлагбаума</t>
  </si>
  <si>
    <t>Восстановительная стоимость зелёных насаждений</t>
  </si>
  <si>
    <t>за  август 2018 года.</t>
  </si>
  <si>
    <t>Поверка теплосчетчика КМ-5-6-80,замена платы процессорного модуля</t>
  </si>
  <si>
    <t>Полная поверка счетчика-расходомера РМ-5-Т</t>
  </si>
  <si>
    <t>Замена двери</t>
  </si>
  <si>
    <t>Ремонт подъездов №4,5</t>
  </si>
  <si>
    <t>г.Хабаровск,ул.Муравьева-Амурского,д.50</t>
  </si>
  <si>
    <t>Ремонт подъезда №4</t>
  </si>
  <si>
    <t>г.Хабаровск,ул.Муравьева-Амурского,д,50</t>
  </si>
  <si>
    <t xml:space="preserve">Заключение специалиста </t>
  </si>
  <si>
    <t>Ремонт канализационного выпуска</t>
  </si>
  <si>
    <t>г.Хабаровск,ул.Волочаевская,д.120</t>
  </si>
  <si>
    <t>Ремонт розлива отопления</t>
  </si>
  <si>
    <t>20м</t>
  </si>
  <si>
    <t>г.Хабаровск,ул.Шабадина,д.16</t>
  </si>
  <si>
    <t>161,1м2</t>
  </si>
  <si>
    <t>за август 2018 года.</t>
  </si>
  <si>
    <t>г.Хабаровск,ул.Волочаевская,д.160</t>
  </si>
  <si>
    <t>Ремонт ОДПУ электроэнергии , установка модема</t>
  </si>
  <si>
    <t>г.Хабаровск,ул.Тургенева,д.66</t>
  </si>
  <si>
    <t>Замена трансформаторов тока на ОДПУ электроэнергии</t>
  </si>
  <si>
    <t>г.Хабаровск,ул.Ленина,д.74</t>
  </si>
  <si>
    <t>г.Хабаровск, ул.Калинина,д.65</t>
  </si>
  <si>
    <t>г.Хабаровск,ул.Лермонтова,д.15</t>
  </si>
  <si>
    <t xml:space="preserve">Ремонт ОДПУ электроэнергии, замена блоков питания </t>
  </si>
  <si>
    <t xml:space="preserve">             выполнения текущего  ремонта жилого фонда </t>
  </si>
  <si>
    <t>г.Хабаровск,ул.Лермонтова,13</t>
  </si>
  <si>
    <t>за август 2018года.</t>
  </si>
  <si>
    <t>17м3</t>
  </si>
  <si>
    <t>за  сентябрь 2018 года.</t>
  </si>
  <si>
    <t>Техобслуживание домофонов (ворота)</t>
  </si>
  <si>
    <t>Устройство полов из керамоплит п№4</t>
  </si>
  <si>
    <t>Замена входных и тамбурных дверей в подъездах № 1,2</t>
  </si>
  <si>
    <t>г.Хабаровск,бульвар Уссурийский,д.20</t>
  </si>
  <si>
    <t>г.Хабаровск,ул.Лермонтова,д.11</t>
  </si>
  <si>
    <t>Обследование балконов подъезда №1</t>
  </si>
  <si>
    <t>г.Хабаровск,ул.Карла Маркса,д.57</t>
  </si>
  <si>
    <t>Благоустройство дворовой территории ( ремонт тротуаров и крыльца)</t>
  </si>
  <si>
    <t>91м2</t>
  </si>
  <si>
    <t>г.Хабаровск,бульвар Амурский,д.54</t>
  </si>
  <si>
    <t xml:space="preserve">Изготовление и монтаж ограждения </t>
  </si>
  <si>
    <t>Изготовление и монтаж ограждения на окна</t>
  </si>
  <si>
    <t>г.Хабаровск, ул.Муравьева-Амурского,д.15</t>
  </si>
  <si>
    <t>Изготовление и монтаж ограждения крыльца и козырька над входом в подъезд</t>
  </si>
  <si>
    <t>за сентябрь 2018 года.</t>
  </si>
  <si>
    <t>г.Хабаровск,ул.Шеронова,д.121</t>
  </si>
  <si>
    <t>г.Хабаровск,ул.Дикопольцева,д,9</t>
  </si>
  <si>
    <t>г.Хабаровск,ул.Дикопольцева,д,51</t>
  </si>
  <si>
    <t>Изготовление и монтаж ограждения</t>
  </si>
  <si>
    <t xml:space="preserve">Изготовление и установка лавочки </t>
  </si>
  <si>
    <t>7+7шт</t>
  </si>
  <si>
    <t>Ремонт межпанельных швов кв.4</t>
  </si>
  <si>
    <t>18м</t>
  </si>
  <si>
    <t>Ремонт межпанельных швов кв.106</t>
  </si>
  <si>
    <t>Ремонт межпанельных швов кв.80</t>
  </si>
  <si>
    <t>Обследование оконных проемов 3-й подъезд</t>
  </si>
  <si>
    <t>Обследование и разработка технического решения по ремонту наружной стеновой панели</t>
  </si>
  <si>
    <t>Обследование балкона кв 36</t>
  </si>
  <si>
    <t>Замена стеклопакета , регулировка окна,установка ручек на 2,3 этажах</t>
  </si>
  <si>
    <t>Демонтаж,монтаж спортивной площадки в связи с прокладкой теплотрассы</t>
  </si>
  <si>
    <t>выполнения ремонта жилого фонда ООО "УКЖКХ "Сервис-Центр" в счет программы  УК на техническое обслуживание за август 2018 года.</t>
  </si>
  <si>
    <t>Изготовление таблички на подъезд</t>
  </si>
  <si>
    <t>Замена газового крана и сгона внутридомового газопровода д.25мм</t>
  </si>
  <si>
    <t>Анализ воды</t>
  </si>
  <si>
    <t>Замена стеклопакета в подъезде №6</t>
  </si>
  <si>
    <t>Замена стеклопакетов в подъезде № 2</t>
  </si>
  <si>
    <t>г.Хабаровск,ул.Гамарника,д.80</t>
  </si>
  <si>
    <t>Замена стеклопакета в подъезде №1</t>
  </si>
  <si>
    <t>Замена ручек в подъездах</t>
  </si>
  <si>
    <t>Замена лампы на воротах</t>
  </si>
  <si>
    <t>Ремонт межпанельных швов кв.31,33,36,44</t>
  </si>
  <si>
    <t>182м</t>
  </si>
  <si>
    <t>Установка поручня в кабину лифта п.5</t>
  </si>
  <si>
    <t>выполнения ремонта жилого фонда ООО "УКЖКХ "Сервис-Центр" в счет программы  УК на техническое обслуживание за сентябрь 2018 года.</t>
  </si>
  <si>
    <t>Прочистка и промывка стволов мусоропроводов , мусороприёмных клапанов и камер (бункеров) п№1,2,3,4</t>
  </si>
  <si>
    <t>Прочистка и промывка стволов мусоропроводов , мусороприёмных клапанов и камер (бункеров) п31,2,3,4</t>
  </si>
  <si>
    <t>Прочистка и промывка стволов мусоропроводов , мусороприёмных клапанов и камер (бункеров) п№1,2,3,4,5,6,7</t>
  </si>
  <si>
    <t>Прочистка и промывка стволов мусоропроводов , мусороприёмных клапанов и камер (бункеров) п№1,2,3</t>
  </si>
  <si>
    <t>Изготовление и установка лавочки</t>
  </si>
  <si>
    <t>Прочистка и промывка стволов мусоропроводов , мусороприёмных клапанов и камер (бункеров) п№1,2,3,4,5</t>
  </si>
  <si>
    <t>Прочистка и промывка стволов мусоропроводов , мусороприёмных клапанов и камер (бункеров) п№1,2</t>
  </si>
  <si>
    <t>Прочистка и промывка стволов мусоропроводов , мусороприёмных клапанов и камер (бункеров) п№1,2,3,4,5,6</t>
  </si>
  <si>
    <t>г.Хабаровск,ул.Гоголя,д.17</t>
  </si>
  <si>
    <t>г.Хабаровск,ул.Ленинградская,д.5</t>
  </si>
  <si>
    <t>Прочистка и промывка стволов мусоропроводов , мусороприёмных клапанов и камер (бункеров) п№1</t>
  </si>
  <si>
    <t>Ремонт межпанельных швов кв.62</t>
  </si>
  <si>
    <t>Перенастил брусчатки перед входом в п№4</t>
  </si>
  <si>
    <t>4,2м2</t>
  </si>
  <si>
    <t>Изготовление стенда 0,8*0,5 м</t>
  </si>
  <si>
    <t>Снятие показаний ОДПУ и ИПУ за 3квартал</t>
  </si>
  <si>
    <t>г.Хабаровск,пер.Гражданский,д.15</t>
  </si>
  <si>
    <t>за  октябрь 2018 года.</t>
  </si>
  <si>
    <t>Ремонт стены лоджии кв.6</t>
  </si>
  <si>
    <t>Ремонт наружной стеновой панели</t>
  </si>
  <si>
    <t>Установка моноблока п.1</t>
  </si>
  <si>
    <t>г.Хабаровск,ул.Ленина,д.26</t>
  </si>
  <si>
    <t>Изготовление скамеек</t>
  </si>
  <si>
    <t>г.Хабаровск, ул.Ким Ю Чена,д.45а</t>
  </si>
  <si>
    <t>Установка металлической двери</t>
  </si>
  <si>
    <t>Ремонт детской площадки</t>
  </si>
  <si>
    <t>Ремонт спортплощадки</t>
  </si>
  <si>
    <t>г.Хабаровск,ул.Карла Мркса,д.57</t>
  </si>
  <si>
    <t>Ремонт бытового помещения</t>
  </si>
  <si>
    <t>Топографическая съемка, межевой план</t>
  </si>
  <si>
    <t>Косметический ремонт 1,2 эт в п№4</t>
  </si>
  <si>
    <t>Ремонт подходов к подъездам</t>
  </si>
  <si>
    <t>за октябрь 2018 года.</t>
  </si>
  <si>
    <t>г.Хабаровск,ул.Дикопольцева,д.49</t>
  </si>
  <si>
    <t>г.Хабаровск,пер.Гражданский,д.11</t>
  </si>
  <si>
    <t>г.Хабаровск,ул.Дикопольцева,д.9</t>
  </si>
  <si>
    <t>г.Хабаровск,ул.Ленина,д.83г</t>
  </si>
  <si>
    <t>г.Хабаровск,ул.Дикопольцева,д49</t>
  </si>
  <si>
    <t>г.Хабаровск,ул.Дзержинского,д.62</t>
  </si>
  <si>
    <t>Обследование балкона кв.17</t>
  </si>
  <si>
    <t>Обследование технического состояния фасада</t>
  </si>
  <si>
    <t>г.Хабаровск,ул.Шеронова.д,63</t>
  </si>
  <si>
    <t>Обследование технического состояния здания</t>
  </si>
  <si>
    <t>Ремонт стояка ХВС ( кв.57,подвал)</t>
  </si>
  <si>
    <t>выполнения ремонта жилого фонда ООО "УКЖКХ "Сервис-Центр" в счет программы  УК на техническое обслуживание за октябрь 2018года.</t>
  </si>
  <si>
    <t>г.Хабаровск, бульвар Амурский,д.12</t>
  </si>
  <si>
    <t>Изготовление справки</t>
  </si>
  <si>
    <t>Установка моноблока п.2</t>
  </si>
  <si>
    <t xml:space="preserve">Установка моноблока </t>
  </si>
  <si>
    <t>Установка моноблока п.3</t>
  </si>
  <si>
    <t>Установка моноблока п.4</t>
  </si>
  <si>
    <t>г.Хабаровск,ул.Дикопольцева,д.78</t>
  </si>
  <si>
    <t>Установка моноблока п.6</t>
  </si>
  <si>
    <t>Ремонт купе лифта п.1</t>
  </si>
  <si>
    <t>Ремонт купе лифта п.2</t>
  </si>
  <si>
    <t>г.Хабаровск, ул.Шеронова,д.63</t>
  </si>
  <si>
    <t>Замена газового крана  кв.32</t>
  </si>
  <si>
    <t>г.Хабаровск,пер.Облачный,д.74</t>
  </si>
  <si>
    <t>Ремонт спуска на дворовой территории</t>
  </si>
  <si>
    <t>Обследование балкона кв.19</t>
  </si>
  <si>
    <t>г.Хабаровск,ул.Комсомольская,д.85</t>
  </si>
  <si>
    <t>Обследование перекрытия над туалетом кв.14</t>
  </si>
  <si>
    <t>Бетонирование въездов в мусорокамеры подъездов 1,2,3</t>
  </si>
  <si>
    <t>29,1м2</t>
  </si>
  <si>
    <t>Изготовление информационных стендов</t>
  </si>
  <si>
    <t>г.Хабаровск,ул.Дикополольцева,д.78</t>
  </si>
  <si>
    <t>Изготовление информационного стенда</t>
  </si>
  <si>
    <t>г.Хабаровск,ул.Комсомольская,д.30</t>
  </si>
  <si>
    <t>Вынос в натуру поворотных точек земельного участка</t>
  </si>
  <si>
    <t>Экспертное заключение на возможность размещения объекта общественного и производственного назначения</t>
  </si>
  <si>
    <t>г.Хабаровск,жилмассив</t>
  </si>
  <si>
    <t>Проверка , подготовка и повторный допуск системы учета ГВС в эксплуатацию</t>
  </si>
  <si>
    <t>1 услуга</t>
  </si>
  <si>
    <t>выполнения ремонта жилого фонда ООО "УКЖКХ "Сервис-Центр" в счет программы  УК на техническое обслуживание за ноябрь 2018года.</t>
  </si>
  <si>
    <t>Замена газового крана диаметром 15 в кв.12</t>
  </si>
  <si>
    <t>г.Хабаровск,ул.Дикопольцева,д.21</t>
  </si>
  <si>
    <t>Дезинсекция тараканов</t>
  </si>
  <si>
    <t>Поверка теплосчетчика  КМ-5-4-50 в связи с истечением межповерочного интервала ( ввод 2), демонтаж и монтаж прибора , аренда технологических вставок , подключение прибора к системе</t>
  </si>
  <si>
    <t>Поверка теплосчетчика  КМ-5-4-50 в связи с истечением межповерочного интервала ( ввод 3), демонтаж и монтаж прибора , аренда технологических вставок , подключение прибора к системе</t>
  </si>
  <si>
    <t>Поверка теплосчетчика  КМ-5-4-50 в связи с истечением межповерочного интервала ( ввод 1), демонтаж и монтаж прибора , аренда технологических вставок , подключение прибора к системе</t>
  </si>
  <si>
    <t>Поверка теплосчетчика  КМ-5-4-50 в связи с истечением межповерочного интервала ( ввод 4), демонтаж и монтаж прибора , аренда технологических вставок , подключение прибора к системе</t>
  </si>
  <si>
    <t>Замена моноблока</t>
  </si>
  <si>
    <t>Дополнительные работы по переводу на закрытую схему горячего водоснабжения</t>
  </si>
  <si>
    <t>Замена редуктора привода ворот</t>
  </si>
  <si>
    <t xml:space="preserve">Замена роликовой опоры автоматических дверей </t>
  </si>
  <si>
    <t>Ремонт автоматических дверей</t>
  </si>
  <si>
    <t xml:space="preserve">Замена привода </t>
  </si>
  <si>
    <t>выполнения ремонта жилого фонда ООО "УКЖКХ "Сервис-Центр" в счет программы  УК на техническое обслуживание за декабрь 2018 года.</t>
  </si>
  <si>
    <t>Снятие показаний ОДПУ и ИПУ за 4 квартал</t>
  </si>
  <si>
    <t>27шт</t>
  </si>
  <si>
    <t>Ремонт распашных ворот(замена сигнальной лампы)</t>
  </si>
  <si>
    <t>г.Хабаровск,ул.Даниловского,д.14а</t>
  </si>
  <si>
    <t>Экспертное заключение на возможность размещения объектов общественного и производственного назначения</t>
  </si>
  <si>
    <t>Стенд 0,77*0,5м</t>
  </si>
  <si>
    <t>Аншлаг 0,3*0,8м</t>
  </si>
  <si>
    <t>г.Хабаровск,бульвар Амурский,д.6</t>
  </si>
  <si>
    <t>г.Хабаровск,ул.Дикопольцева,д.70</t>
  </si>
  <si>
    <t>Полная поверка счетчика-расходомера КМ-5-Т Ду 50 , замена индукционной катушки Ду 50</t>
  </si>
  <si>
    <t>1 шт</t>
  </si>
  <si>
    <t>г.Хабаровск,ул.Ленина,д.31</t>
  </si>
  <si>
    <t>Установка и регулировка ручек в подъезде</t>
  </si>
  <si>
    <t>за  ноябрь 2018 года.</t>
  </si>
  <si>
    <t>Установка дефлектора вентиляции кв.34</t>
  </si>
  <si>
    <t>Заключение специалиста по следующему вопросу: определить наличие(отсутствие) технической возможности установки коллективного ОДПУ</t>
  </si>
  <si>
    <t>Замена окон в подъезде №4,5</t>
  </si>
  <si>
    <t>10 шт</t>
  </si>
  <si>
    <t>г.Хабаровск,ул.Карла Маркса,д.88</t>
  </si>
  <si>
    <t>Поставка и монтаж шлагбаумаов</t>
  </si>
  <si>
    <t>за  декабрь 2018 года.</t>
  </si>
  <si>
    <t>Замена деревянных окон на окна ПВХ в п№1,2</t>
  </si>
  <si>
    <t>Установка тамбурных дверей из ПВХ в п№4,5</t>
  </si>
  <si>
    <t>3 шт</t>
  </si>
  <si>
    <t>Установка активных дефлекторов системы вентиляции кв.185</t>
  </si>
  <si>
    <t>за ноябрь 2018 года.</t>
  </si>
  <si>
    <t>Очистка подвала от мусора</t>
  </si>
  <si>
    <t>Снос , формовочная и  санитарная обрезка деревьев</t>
  </si>
  <si>
    <t>г.Хабаровск,ул.Панькова,д.15</t>
  </si>
  <si>
    <t>Ремонт стояуа ХВС по кв.1,4</t>
  </si>
  <si>
    <t>14м</t>
  </si>
  <si>
    <t>Монтаж кабеля для подключения шлагбаумов</t>
  </si>
  <si>
    <t>140м</t>
  </si>
  <si>
    <t>13шт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</si>
</sst>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Unicode MS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Unicode MS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4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14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2" fontId="4" fillId="0" borderId="14" xfId="53" applyNumberFormat="1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2" fontId="4" fillId="0" borderId="0" xfId="53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4" xfId="53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4" fillId="0" borderId="12" xfId="53" applyFont="1" applyFill="1" applyBorder="1">
      <alignment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12" xfId="53" applyFont="1" applyFill="1" applyBorder="1">
      <alignment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2" fontId="5" fillId="0" borderId="14" xfId="53" applyNumberFormat="1" applyFont="1" applyFill="1" applyBorder="1" applyAlignment="1">
      <alignment horizontal="center"/>
      <protection/>
    </xf>
    <xf numFmtId="0" fontId="6" fillId="0" borderId="12" xfId="53" applyFont="1" applyFill="1" applyBorder="1">
      <alignment/>
      <protection/>
    </xf>
    <xf numFmtId="0" fontId="6" fillId="0" borderId="14" xfId="53" applyFont="1" applyFill="1" applyBorder="1" applyAlignment="1">
      <alignment horizontal="center"/>
      <protection/>
    </xf>
    <xf numFmtId="2" fontId="6" fillId="0" borderId="14" xfId="53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>
      <alignment/>
      <protection/>
    </xf>
    <xf numFmtId="0" fontId="49" fillId="0" borderId="0" xfId="0" applyFont="1" applyFill="1" applyAlignment="1">
      <alignment/>
    </xf>
    <xf numFmtId="0" fontId="5" fillId="0" borderId="0" xfId="53" applyFont="1" applyFill="1">
      <alignment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 wrapText="1"/>
    </xf>
    <xf numFmtId="2" fontId="3" fillId="0" borderId="12" xfId="53" applyNumberFormat="1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/>
      <protection/>
    </xf>
    <xf numFmtId="2" fontId="4" fillId="0" borderId="12" xfId="53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6" fillId="0" borderId="12" xfId="53" applyFont="1" applyFill="1" applyBorder="1" applyAlignment="1">
      <alignment horizontal="center" vertical="center" wrapText="1"/>
      <protection/>
    </xf>
    <xf numFmtId="2" fontId="6" fillId="0" borderId="12" xfId="53" applyNumberFormat="1" applyFont="1" applyFill="1" applyBorder="1" applyAlignment="1">
      <alignment horizontal="center"/>
      <protection/>
    </xf>
    <xf numFmtId="2" fontId="5" fillId="0" borderId="12" xfId="53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5" fillId="0" borderId="15" xfId="53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2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7" xfId="5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53" applyFont="1" applyFill="1" applyAlignment="1">
      <alignment horizontal="right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2" fontId="51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53" fillId="0" borderId="14" xfId="53" applyFont="1" applyFill="1" applyBorder="1" applyAlignment="1">
      <alignment horizontal="center" vertical="center" wrapText="1"/>
      <protection/>
    </xf>
    <xf numFmtId="2" fontId="53" fillId="0" borderId="14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8"/>
  <sheetViews>
    <sheetView tabSelected="1" zoomScalePageLayoutView="0" workbookViewId="0" topLeftCell="A789">
      <selection activeCell="C813" sqref="C813"/>
    </sheetView>
  </sheetViews>
  <sheetFormatPr defaultColWidth="9.140625" defaultRowHeight="15"/>
  <cols>
    <col min="1" max="1" width="3.7109375" style="0" customWidth="1"/>
    <col min="2" max="2" width="26.57421875" style="45" customWidth="1"/>
    <col min="3" max="3" width="14.8515625" style="45" customWidth="1"/>
    <col min="4" max="4" width="23.28125" style="45" customWidth="1"/>
    <col min="5" max="5" width="13.28125" style="45" customWidth="1"/>
    <col min="6" max="6" width="7.7109375" style="45" customWidth="1"/>
    <col min="9" max="9" width="10.00390625" style="0" customWidth="1"/>
  </cols>
  <sheetData>
    <row r="1" spans="1:6" ht="15">
      <c r="A1" s="12"/>
      <c r="B1" s="12"/>
      <c r="C1" s="13"/>
      <c r="D1" s="13" t="s">
        <v>0</v>
      </c>
      <c r="E1" s="12"/>
      <c r="F1" s="12"/>
    </row>
    <row r="2" spans="1:6" ht="15">
      <c r="A2" s="132" t="s">
        <v>22</v>
      </c>
      <c r="B2" s="132"/>
      <c r="C2" s="132"/>
      <c r="D2" s="132"/>
      <c r="E2" s="132"/>
      <c r="F2" s="132"/>
    </row>
    <row r="3" spans="1:11" ht="15">
      <c r="A3" s="14"/>
      <c r="B3" s="14"/>
      <c r="C3" s="15"/>
      <c r="D3" s="15" t="s">
        <v>84</v>
      </c>
      <c r="E3" s="14"/>
      <c r="F3" s="14"/>
      <c r="K3" t="s">
        <v>15</v>
      </c>
    </row>
    <row r="4" spans="1:6" ht="15" customHeight="1">
      <c r="A4" s="16" t="s">
        <v>1</v>
      </c>
      <c r="B4" s="1"/>
      <c r="C4" s="16" t="s">
        <v>2</v>
      </c>
      <c r="D4" s="133" t="s">
        <v>3</v>
      </c>
      <c r="E4" s="1" t="s">
        <v>4</v>
      </c>
      <c r="F4" s="1" t="s">
        <v>5</v>
      </c>
    </row>
    <row r="5" spans="1:6" ht="15">
      <c r="A5" s="18" t="s">
        <v>6</v>
      </c>
      <c r="B5" s="2" t="s">
        <v>7</v>
      </c>
      <c r="C5" s="2" t="s">
        <v>8</v>
      </c>
      <c r="D5" s="134"/>
      <c r="E5" s="3" t="s">
        <v>9</v>
      </c>
      <c r="F5" s="2" t="s">
        <v>10</v>
      </c>
    </row>
    <row r="6" spans="1:6" ht="15">
      <c r="A6" s="19"/>
      <c r="B6" s="19"/>
      <c r="C6" s="19"/>
      <c r="D6" s="135"/>
      <c r="E6" s="20" t="s">
        <v>11</v>
      </c>
      <c r="F6" s="3"/>
    </row>
    <row r="7" spans="1:6" ht="42.75">
      <c r="A7" s="34">
        <v>1</v>
      </c>
      <c r="B7" s="6" t="s">
        <v>41</v>
      </c>
      <c r="C7" s="7" t="s">
        <v>12</v>
      </c>
      <c r="D7" s="6" t="s">
        <v>70</v>
      </c>
      <c r="E7" s="20">
        <v>4460.82</v>
      </c>
      <c r="F7" s="3" t="s">
        <v>17</v>
      </c>
    </row>
    <row r="8" spans="1:6" ht="28.5">
      <c r="A8" s="34">
        <v>2</v>
      </c>
      <c r="B8" s="6" t="s">
        <v>41</v>
      </c>
      <c r="C8" s="7" t="s">
        <v>12</v>
      </c>
      <c r="D8" s="6" t="s">
        <v>69</v>
      </c>
      <c r="E8" s="44">
        <v>4770</v>
      </c>
      <c r="F8" s="3" t="s">
        <v>17</v>
      </c>
    </row>
    <row r="9" spans="1:6" ht="15">
      <c r="A9" s="19"/>
      <c r="B9" s="19"/>
      <c r="C9" s="19"/>
      <c r="D9" s="6"/>
      <c r="E9" s="20"/>
      <c r="F9" s="3"/>
    </row>
    <row r="10" spans="1:6" ht="15">
      <c r="A10" s="19"/>
      <c r="B10" s="53"/>
      <c r="C10" s="19"/>
      <c r="D10" s="6"/>
      <c r="E10" s="21">
        <f>SUM(E7:E9)</f>
        <v>9230.82</v>
      </c>
      <c r="F10" s="3"/>
    </row>
    <row r="11" spans="1:7" ht="42.75">
      <c r="A11" s="20">
        <v>1</v>
      </c>
      <c r="B11" s="5" t="s">
        <v>78</v>
      </c>
      <c r="C11" s="7" t="s">
        <v>12</v>
      </c>
      <c r="D11" s="6" t="s">
        <v>117</v>
      </c>
      <c r="E11" s="44">
        <v>146325</v>
      </c>
      <c r="F11" s="20" t="s">
        <v>118</v>
      </c>
      <c r="G11" s="45"/>
    </row>
    <row r="12" spans="1:7" ht="15">
      <c r="A12" s="20"/>
      <c r="B12" s="51"/>
      <c r="C12" s="20"/>
      <c r="D12" s="20"/>
      <c r="E12" s="46"/>
      <c r="F12" s="20"/>
      <c r="G12" s="45"/>
    </row>
    <row r="13" spans="1:7" ht="15">
      <c r="A13" s="20"/>
      <c r="B13" s="51"/>
      <c r="C13" s="20"/>
      <c r="D13" s="20"/>
      <c r="E13" s="46">
        <f>SUM(E11:E12)</f>
        <v>146325</v>
      </c>
      <c r="F13" s="20"/>
      <c r="G13" s="45"/>
    </row>
    <row r="14" spans="1:7" ht="28.5">
      <c r="A14" s="20">
        <v>1</v>
      </c>
      <c r="B14" s="5" t="s">
        <v>96</v>
      </c>
      <c r="C14" s="7" t="s">
        <v>12</v>
      </c>
      <c r="D14" s="5" t="s">
        <v>74</v>
      </c>
      <c r="E14" s="44">
        <v>35036</v>
      </c>
      <c r="F14" s="20" t="s">
        <v>123</v>
      </c>
      <c r="G14" s="45"/>
    </row>
    <row r="15" spans="1:7" ht="28.5">
      <c r="A15" s="20">
        <v>2</v>
      </c>
      <c r="B15" s="5" t="s">
        <v>56</v>
      </c>
      <c r="C15" s="7" t="s">
        <v>12</v>
      </c>
      <c r="D15" s="5" t="s">
        <v>74</v>
      </c>
      <c r="E15" s="44">
        <v>35991</v>
      </c>
      <c r="F15" s="20" t="s">
        <v>122</v>
      </c>
      <c r="G15" s="45"/>
    </row>
    <row r="16" spans="1:7" ht="42.75">
      <c r="A16" s="20">
        <v>3</v>
      </c>
      <c r="B16" s="5" t="s">
        <v>97</v>
      </c>
      <c r="C16" s="7" t="s">
        <v>12</v>
      </c>
      <c r="D16" s="5" t="s">
        <v>98</v>
      </c>
      <c r="E16" s="44">
        <v>34473</v>
      </c>
      <c r="F16" s="20" t="s">
        <v>17</v>
      </c>
      <c r="G16" s="45"/>
    </row>
    <row r="17" spans="1:7" ht="42.75">
      <c r="A17" s="20">
        <v>4</v>
      </c>
      <c r="B17" s="5" t="s">
        <v>47</v>
      </c>
      <c r="C17" s="7" t="s">
        <v>12</v>
      </c>
      <c r="D17" s="5" t="s">
        <v>99</v>
      </c>
      <c r="E17" s="44">
        <v>247329</v>
      </c>
      <c r="F17" s="20" t="s">
        <v>55</v>
      </c>
      <c r="G17" s="45"/>
    </row>
    <row r="18" spans="1:7" ht="28.5">
      <c r="A18" s="20">
        <v>5</v>
      </c>
      <c r="B18" s="5" t="s">
        <v>100</v>
      </c>
      <c r="C18" s="7" t="s">
        <v>12</v>
      </c>
      <c r="D18" s="5" t="s">
        <v>74</v>
      </c>
      <c r="E18" s="44">
        <v>19031</v>
      </c>
      <c r="F18" s="20" t="s">
        <v>101</v>
      </c>
      <c r="G18" s="45"/>
    </row>
    <row r="19" spans="1:7" ht="28.5">
      <c r="A19" s="20">
        <v>6</v>
      </c>
      <c r="B19" s="5" t="s">
        <v>72</v>
      </c>
      <c r="C19" s="7" t="s">
        <v>12</v>
      </c>
      <c r="D19" s="5" t="s">
        <v>74</v>
      </c>
      <c r="E19" s="44">
        <v>35049</v>
      </c>
      <c r="F19" s="20" t="s">
        <v>73</v>
      </c>
      <c r="G19" s="45"/>
    </row>
    <row r="20" spans="1:7" ht="28.5">
      <c r="A20" s="20">
        <v>7</v>
      </c>
      <c r="B20" s="5" t="s">
        <v>45</v>
      </c>
      <c r="C20" s="7" t="s">
        <v>12</v>
      </c>
      <c r="D20" s="5" t="s">
        <v>74</v>
      </c>
      <c r="E20" s="44">
        <v>122602</v>
      </c>
      <c r="F20" s="7" t="s">
        <v>65</v>
      </c>
      <c r="G20" s="45"/>
    </row>
    <row r="21" spans="1:7" ht="15">
      <c r="A21" s="20"/>
      <c r="B21" s="5"/>
      <c r="C21" s="20"/>
      <c r="D21" s="20"/>
      <c r="E21" s="44"/>
      <c r="F21" s="20"/>
      <c r="G21" s="45"/>
    </row>
    <row r="22" spans="1:7" ht="15">
      <c r="A22" s="20"/>
      <c r="B22" s="51"/>
      <c r="C22" s="20"/>
      <c r="D22" s="20"/>
      <c r="E22" s="46">
        <f>SUM(E14:E21)</f>
        <v>529511</v>
      </c>
      <c r="F22" s="20"/>
      <c r="G22" s="45"/>
    </row>
    <row r="23" spans="1:7" ht="28.5">
      <c r="A23" s="20">
        <v>1</v>
      </c>
      <c r="B23" s="5" t="s">
        <v>61</v>
      </c>
      <c r="C23" s="7" t="s">
        <v>12</v>
      </c>
      <c r="D23" s="5" t="s">
        <v>119</v>
      </c>
      <c r="E23" s="44">
        <v>17800</v>
      </c>
      <c r="F23" s="20" t="s">
        <v>120</v>
      </c>
      <c r="G23" s="45"/>
    </row>
    <row r="24" spans="1:7" ht="15">
      <c r="A24" s="20"/>
      <c r="B24" s="51"/>
      <c r="C24" s="20"/>
      <c r="D24" s="20"/>
      <c r="E24" s="44"/>
      <c r="F24" s="20"/>
      <c r="G24" s="45"/>
    </row>
    <row r="25" spans="1:7" ht="15">
      <c r="A25" s="20"/>
      <c r="B25" s="51"/>
      <c r="C25" s="20"/>
      <c r="D25" s="20"/>
      <c r="E25" s="46">
        <f>SUM(E23:E24)</f>
        <v>17800</v>
      </c>
      <c r="F25" s="20"/>
      <c r="G25" s="45"/>
    </row>
    <row r="26" spans="1:7" ht="28.5">
      <c r="A26" s="34">
        <v>1</v>
      </c>
      <c r="B26" s="35" t="s">
        <v>96</v>
      </c>
      <c r="C26" s="7" t="s">
        <v>12</v>
      </c>
      <c r="D26" s="35" t="s">
        <v>132</v>
      </c>
      <c r="E26" s="36">
        <v>38046</v>
      </c>
      <c r="F26" s="34" t="s">
        <v>17</v>
      </c>
      <c r="G26" s="45"/>
    </row>
    <row r="27" spans="1:7" ht="28.5">
      <c r="A27" s="34">
        <v>2</v>
      </c>
      <c r="B27" s="35" t="s">
        <v>49</v>
      </c>
      <c r="C27" s="7" t="s">
        <v>12</v>
      </c>
      <c r="D27" s="35" t="s">
        <v>134</v>
      </c>
      <c r="E27" s="36">
        <v>490975</v>
      </c>
      <c r="F27" s="34" t="s">
        <v>17</v>
      </c>
      <c r="G27" s="45"/>
    </row>
    <row r="28" spans="1:7" ht="15">
      <c r="A28" s="34"/>
      <c r="B28" s="35"/>
      <c r="C28" s="34"/>
      <c r="D28" s="35"/>
      <c r="E28" s="36"/>
      <c r="F28" s="34"/>
      <c r="G28" s="45"/>
    </row>
    <row r="29" spans="1:7" ht="15">
      <c r="A29" s="34"/>
      <c r="B29" s="37"/>
      <c r="C29" s="34"/>
      <c r="D29" s="35"/>
      <c r="E29" s="38">
        <f>SUM(E26:E28)</f>
        <v>529021</v>
      </c>
      <c r="F29" s="34"/>
      <c r="G29" s="45"/>
    </row>
    <row r="30" spans="1:7" ht="57">
      <c r="A30" s="34">
        <v>1</v>
      </c>
      <c r="B30" s="5" t="s">
        <v>33</v>
      </c>
      <c r="C30" s="7" t="s">
        <v>12</v>
      </c>
      <c r="D30" s="5" t="s">
        <v>87</v>
      </c>
      <c r="E30" s="44">
        <v>7200</v>
      </c>
      <c r="F30" s="7" t="s">
        <v>17</v>
      </c>
      <c r="G30" s="45"/>
    </row>
    <row r="31" spans="1:7" ht="57">
      <c r="A31" s="34">
        <v>2</v>
      </c>
      <c r="B31" s="6" t="s">
        <v>68</v>
      </c>
      <c r="C31" s="7" t="s">
        <v>12</v>
      </c>
      <c r="D31" s="5" t="s">
        <v>87</v>
      </c>
      <c r="E31" s="44">
        <v>7200</v>
      </c>
      <c r="F31" s="7" t="s">
        <v>17</v>
      </c>
      <c r="G31" s="45"/>
    </row>
    <row r="32" spans="1:7" ht="57">
      <c r="A32" s="34">
        <v>3</v>
      </c>
      <c r="B32" s="6" t="s">
        <v>54</v>
      </c>
      <c r="C32" s="7" t="s">
        <v>12</v>
      </c>
      <c r="D32" s="5" t="s">
        <v>87</v>
      </c>
      <c r="E32" s="44">
        <v>7200</v>
      </c>
      <c r="F32" s="7" t="s">
        <v>17</v>
      </c>
      <c r="G32" s="45"/>
    </row>
    <row r="33" spans="1:7" ht="57">
      <c r="A33" s="34">
        <v>4</v>
      </c>
      <c r="B33" s="6" t="s">
        <v>56</v>
      </c>
      <c r="C33" s="7" t="s">
        <v>12</v>
      </c>
      <c r="D33" s="5" t="s">
        <v>87</v>
      </c>
      <c r="E33" s="44">
        <v>12600</v>
      </c>
      <c r="F33" s="7" t="s">
        <v>17</v>
      </c>
      <c r="G33" s="45"/>
    </row>
    <row r="34" spans="1:7" ht="15" customHeight="1">
      <c r="A34" s="34"/>
      <c r="B34" s="37"/>
      <c r="C34" s="34"/>
      <c r="D34" s="35"/>
      <c r="E34" s="38"/>
      <c r="F34" s="34"/>
      <c r="G34" s="45"/>
    </row>
    <row r="35" spans="1:7" ht="15">
      <c r="A35" s="34"/>
      <c r="B35" s="37"/>
      <c r="C35" s="34"/>
      <c r="D35" s="35"/>
      <c r="E35" s="38">
        <f>SUM(E30:E34)</f>
        <v>34200</v>
      </c>
      <c r="F35" s="34"/>
      <c r="G35" s="45"/>
    </row>
    <row r="36" spans="1:7" ht="57">
      <c r="A36" s="34">
        <v>1</v>
      </c>
      <c r="B36" s="35" t="s">
        <v>38</v>
      </c>
      <c r="C36" s="7" t="s">
        <v>12</v>
      </c>
      <c r="D36" s="35" t="s">
        <v>121</v>
      </c>
      <c r="E36" s="36">
        <v>155635</v>
      </c>
      <c r="F36" s="34" t="s">
        <v>21</v>
      </c>
      <c r="G36" s="45"/>
    </row>
    <row r="37" spans="1:7" ht="15">
      <c r="A37" s="34"/>
      <c r="B37" s="35"/>
      <c r="C37" s="34"/>
      <c r="D37" s="35"/>
      <c r="E37" s="36"/>
      <c r="F37" s="34"/>
      <c r="G37" s="45"/>
    </row>
    <row r="38" spans="1:7" ht="15">
      <c r="A38" s="20"/>
      <c r="B38" s="51"/>
      <c r="C38" s="20"/>
      <c r="D38" s="20"/>
      <c r="E38" s="46">
        <f>SUM(E36:E37)</f>
        <v>155635</v>
      </c>
      <c r="F38" s="20"/>
      <c r="G38" s="45"/>
    </row>
    <row r="39" spans="1:7" ht="15">
      <c r="A39" s="47"/>
      <c r="B39" s="136" t="s">
        <v>16</v>
      </c>
      <c r="C39" s="137"/>
      <c r="D39" s="47"/>
      <c r="E39" s="46">
        <f>E10+E13+E22+E25+E29+E35+E38</f>
        <v>1421722.82</v>
      </c>
      <c r="F39" s="47"/>
      <c r="G39" s="45"/>
    </row>
    <row r="40" spans="1:7" ht="15">
      <c r="A40" s="14"/>
      <c r="B40" s="8"/>
      <c r="C40" s="8"/>
      <c r="D40" s="14"/>
      <c r="E40" s="48"/>
      <c r="F40" s="14"/>
      <c r="G40" s="45"/>
    </row>
    <row r="41" spans="1:7" ht="15">
      <c r="A41" s="10"/>
      <c r="B41" s="10"/>
      <c r="C41" s="10"/>
      <c r="D41" s="10"/>
      <c r="E41" s="11"/>
      <c r="F41" s="11"/>
      <c r="G41" s="45"/>
    </row>
    <row r="42" spans="1:7" ht="15">
      <c r="A42" s="12"/>
      <c r="B42" s="12"/>
      <c r="C42" s="13"/>
      <c r="D42" s="13" t="s">
        <v>0</v>
      </c>
      <c r="E42" s="12"/>
      <c r="F42" s="12"/>
      <c r="G42" s="45"/>
    </row>
    <row r="43" spans="1:7" ht="15">
      <c r="A43" s="132" t="s">
        <v>24</v>
      </c>
      <c r="B43" s="132"/>
      <c r="C43" s="132"/>
      <c r="D43" s="132"/>
      <c r="E43" s="132"/>
      <c r="F43" s="132"/>
      <c r="G43" s="45"/>
    </row>
    <row r="44" spans="1:7" ht="15">
      <c r="A44" s="14"/>
      <c r="B44" s="14"/>
      <c r="C44" s="15"/>
      <c r="D44" s="15" t="s">
        <v>84</v>
      </c>
      <c r="E44" s="14"/>
      <c r="F44" s="14"/>
      <c r="G44" s="45"/>
    </row>
    <row r="45" spans="1:7" ht="15" customHeight="1">
      <c r="A45" s="16" t="s">
        <v>1</v>
      </c>
      <c r="B45" s="133" t="s">
        <v>7</v>
      </c>
      <c r="C45" s="16" t="s">
        <v>2</v>
      </c>
      <c r="D45" s="133" t="s">
        <v>3</v>
      </c>
      <c r="E45" s="1" t="s">
        <v>4</v>
      </c>
      <c r="F45" s="17" t="s">
        <v>5</v>
      </c>
      <c r="G45" s="45"/>
    </row>
    <row r="46" spans="1:7" ht="15">
      <c r="A46" s="18" t="s">
        <v>6</v>
      </c>
      <c r="B46" s="134"/>
      <c r="C46" s="2" t="s">
        <v>8</v>
      </c>
      <c r="D46" s="134"/>
      <c r="E46" s="3" t="s">
        <v>9</v>
      </c>
      <c r="F46" s="4" t="s">
        <v>10</v>
      </c>
      <c r="G46" s="45"/>
    </row>
    <row r="47" spans="1:7" ht="15">
      <c r="A47" s="19"/>
      <c r="B47" s="135"/>
      <c r="C47" s="19"/>
      <c r="D47" s="135"/>
      <c r="E47" s="20" t="s">
        <v>11</v>
      </c>
      <c r="F47" s="3"/>
      <c r="G47" s="45"/>
    </row>
    <row r="48" spans="1:7" ht="28.5">
      <c r="A48" s="20">
        <v>1</v>
      </c>
      <c r="B48" s="5" t="s">
        <v>76</v>
      </c>
      <c r="C48" s="7" t="s">
        <v>12</v>
      </c>
      <c r="D48" s="5" t="s">
        <v>62</v>
      </c>
      <c r="E48" s="44">
        <v>36579</v>
      </c>
      <c r="F48" s="9" t="s">
        <v>21</v>
      </c>
      <c r="G48" s="45"/>
    </row>
    <row r="49" spans="1:7" ht="28.5">
      <c r="A49" s="20">
        <v>2</v>
      </c>
      <c r="B49" s="5" t="s">
        <v>85</v>
      </c>
      <c r="C49" s="7" t="s">
        <v>12</v>
      </c>
      <c r="D49" s="5" t="s">
        <v>62</v>
      </c>
      <c r="E49" s="44">
        <v>6968</v>
      </c>
      <c r="F49" s="9" t="s">
        <v>17</v>
      </c>
      <c r="G49" s="45"/>
    </row>
    <row r="50" spans="1:7" ht="28.5">
      <c r="A50" s="20">
        <v>3</v>
      </c>
      <c r="B50" s="5" t="s">
        <v>66</v>
      </c>
      <c r="C50" s="7" t="s">
        <v>12</v>
      </c>
      <c r="D50" s="5" t="s">
        <v>62</v>
      </c>
      <c r="E50" s="44">
        <v>24862</v>
      </c>
      <c r="F50" s="9" t="s">
        <v>20</v>
      </c>
      <c r="G50" s="45"/>
    </row>
    <row r="51" spans="1:7" ht="28.5">
      <c r="A51" s="20">
        <v>4</v>
      </c>
      <c r="B51" s="5" t="s">
        <v>95</v>
      </c>
      <c r="C51" s="7" t="s">
        <v>12</v>
      </c>
      <c r="D51" s="5" t="s">
        <v>62</v>
      </c>
      <c r="E51" s="44">
        <v>23785</v>
      </c>
      <c r="F51" s="9" t="s">
        <v>20</v>
      </c>
      <c r="G51" s="45"/>
    </row>
    <row r="52" spans="1:7" ht="28.5">
      <c r="A52" s="20">
        <v>5</v>
      </c>
      <c r="B52" s="5" t="s">
        <v>79</v>
      </c>
      <c r="C52" s="7" t="s">
        <v>12</v>
      </c>
      <c r="D52" s="5" t="s">
        <v>62</v>
      </c>
      <c r="E52" s="44">
        <v>6166</v>
      </c>
      <c r="F52" s="9" t="s">
        <v>17</v>
      </c>
      <c r="G52" s="45"/>
    </row>
    <row r="53" spans="1:7" ht="15">
      <c r="A53" s="20"/>
      <c r="B53" s="51"/>
      <c r="C53" s="20"/>
      <c r="D53" s="20"/>
      <c r="E53" s="46">
        <f>SUM(E48:E52)</f>
        <v>98360</v>
      </c>
      <c r="F53" s="20"/>
      <c r="G53" s="45"/>
    </row>
    <row r="54" spans="1:7" ht="57">
      <c r="A54" s="20">
        <v>1</v>
      </c>
      <c r="B54" s="5" t="s">
        <v>45</v>
      </c>
      <c r="C54" s="7" t="s">
        <v>12</v>
      </c>
      <c r="D54" s="5" t="s">
        <v>87</v>
      </c>
      <c r="E54" s="44">
        <v>12600</v>
      </c>
      <c r="F54" s="9" t="s">
        <v>17</v>
      </c>
      <c r="G54" s="45"/>
    </row>
    <row r="55" spans="1:7" ht="57">
      <c r="A55" s="20">
        <v>2</v>
      </c>
      <c r="B55" s="5" t="s">
        <v>39</v>
      </c>
      <c r="C55" s="7" t="s">
        <v>12</v>
      </c>
      <c r="D55" s="5" t="s">
        <v>87</v>
      </c>
      <c r="E55" s="44">
        <v>9000</v>
      </c>
      <c r="F55" s="9" t="s">
        <v>17</v>
      </c>
      <c r="G55" s="45"/>
    </row>
    <row r="56" spans="1:7" ht="57">
      <c r="A56" s="20">
        <v>3</v>
      </c>
      <c r="B56" s="5" t="s">
        <v>53</v>
      </c>
      <c r="C56" s="7" t="s">
        <v>12</v>
      </c>
      <c r="D56" s="5" t="s">
        <v>87</v>
      </c>
      <c r="E56" s="44">
        <v>7200</v>
      </c>
      <c r="F56" s="9" t="s">
        <v>17</v>
      </c>
      <c r="G56" s="45"/>
    </row>
    <row r="57" spans="1:7" ht="57">
      <c r="A57" s="20">
        <v>4</v>
      </c>
      <c r="B57" s="5" t="s">
        <v>88</v>
      </c>
      <c r="C57" s="7" t="s">
        <v>12</v>
      </c>
      <c r="D57" s="5" t="s">
        <v>87</v>
      </c>
      <c r="E57" s="44">
        <v>7200</v>
      </c>
      <c r="F57" s="9" t="s">
        <v>17</v>
      </c>
      <c r="G57" s="45"/>
    </row>
    <row r="58" spans="1:7" ht="57">
      <c r="A58" s="20">
        <v>5</v>
      </c>
      <c r="B58" s="5" t="s">
        <v>46</v>
      </c>
      <c r="C58" s="7" t="s">
        <v>12</v>
      </c>
      <c r="D58" s="5" t="s">
        <v>87</v>
      </c>
      <c r="E58" s="44">
        <v>7200</v>
      </c>
      <c r="F58" s="9" t="s">
        <v>17</v>
      </c>
      <c r="G58" s="45"/>
    </row>
    <row r="59" spans="1:7" ht="57">
      <c r="A59" s="20">
        <v>6</v>
      </c>
      <c r="B59" s="5" t="s">
        <v>89</v>
      </c>
      <c r="C59" s="7" t="s">
        <v>12</v>
      </c>
      <c r="D59" s="5" t="s">
        <v>87</v>
      </c>
      <c r="E59" s="44">
        <v>7200</v>
      </c>
      <c r="F59" s="9" t="s">
        <v>17</v>
      </c>
      <c r="G59" s="45"/>
    </row>
    <row r="60" spans="1:7" ht="57">
      <c r="A60" s="20">
        <v>7</v>
      </c>
      <c r="B60" s="5" t="s">
        <v>44</v>
      </c>
      <c r="C60" s="7" t="s">
        <v>12</v>
      </c>
      <c r="D60" s="5" t="s">
        <v>87</v>
      </c>
      <c r="E60" s="44">
        <v>7200</v>
      </c>
      <c r="F60" s="9" t="s">
        <v>17</v>
      </c>
      <c r="G60" s="45"/>
    </row>
    <row r="61" spans="1:7" ht="57">
      <c r="A61" s="20">
        <v>8</v>
      </c>
      <c r="B61" s="5" t="s">
        <v>60</v>
      </c>
      <c r="C61" s="7" t="s">
        <v>12</v>
      </c>
      <c r="D61" s="5" t="s">
        <v>87</v>
      </c>
      <c r="E61" s="44">
        <v>7200</v>
      </c>
      <c r="F61" s="9" t="s">
        <v>17</v>
      </c>
      <c r="G61" s="45"/>
    </row>
    <row r="62" spans="1:7" ht="57">
      <c r="A62" s="20">
        <v>9</v>
      </c>
      <c r="B62" s="5" t="s">
        <v>37</v>
      </c>
      <c r="C62" s="7" t="s">
        <v>12</v>
      </c>
      <c r="D62" s="5" t="s">
        <v>87</v>
      </c>
      <c r="E62" s="44">
        <v>9000</v>
      </c>
      <c r="F62" s="9" t="s">
        <v>17</v>
      </c>
      <c r="G62" s="45"/>
    </row>
    <row r="63" spans="1:7" ht="42.75">
      <c r="A63" s="20">
        <v>10</v>
      </c>
      <c r="B63" s="5" t="s">
        <v>79</v>
      </c>
      <c r="C63" s="7" t="s">
        <v>12</v>
      </c>
      <c r="D63" s="5" t="s">
        <v>90</v>
      </c>
      <c r="E63" s="44">
        <v>8634</v>
      </c>
      <c r="F63" s="9" t="s">
        <v>17</v>
      </c>
      <c r="G63" s="45"/>
    </row>
    <row r="64" spans="1:7" ht="42.75">
      <c r="A64" s="20">
        <v>11</v>
      </c>
      <c r="B64" s="5" t="s">
        <v>66</v>
      </c>
      <c r="C64" s="7" t="s">
        <v>12</v>
      </c>
      <c r="D64" s="5" t="s">
        <v>91</v>
      </c>
      <c r="E64" s="44">
        <v>38000</v>
      </c>
      <c r="F64" s="9" t="s">
        <v>17</v>
      </c>
      <c r="G64" s="45"/>
    </row>
    <row r="65" spans="1:7" ht="57">
      <c r="A65" s="20">
        <v>12</v>
      </c>
      <c r="B65" s="5" t="s">
        <v>32</v>
      </c>
      <c r="C65" s="7" t="s">
        <v>12</v>
      </c>
      <c r="D65" s="5" t="s">
        <v>87</v>
      </c>
      <c r="E65" s="44">
        <v>23400</v>
      </c>
      <c r="F65" s="9" t="s">
        <v>17</v>
      </c>
      <c r="G65" s="45"/>
    </row>
    <row r="66" spans="1:7" ht="57">
      <c r="A66" s="20">
        <v>13</v>
      </c>
      <c r="B66" s="5" t="s">
        <v>34</v>
      </c>
      <c r="C66" s="7" t="s">
        <v>12</v>
      </c>
      <c r="D66" s="5" t="s">
        <v>87</v>
      </c>
      <c r="E66" s="44">
        <v>10800</v>
      </c>
      <c r="F66" s="9" t="s">
        <v>17</v>
      </c>
      <c r="G66" s="45"/>
    </row>
    <row r="67" spans="1:7" ht="57">
      <c r="A67" s="20">
        <v>14</v>
      </c>
      <c r="B67" s="5" t="s">
        <v>26</v>
      </c>
      <c r="C67" s="7" t="s">
        <v>12</v>
      </c>
      <c r="D67" s="5" t="s">
        <v>87</v>
      </c>
      <c r="E67" s="44">
        <v>10800</v>
      </c>
      <c r="F67" s="9" t="s">
        <v>17</v>
      </c>
      <c r="G67" s="45"/>
    </row>
    <row r="68" spans="1:7" ht="57">
      <c r="A68" s="20">
        <v>15</v>
      </c>
      <c r="B68" s="5" t="s">
        <v>28</v>
      </c>
      <c r="C68" s="7" t="s">
        <v>12</v>
      </c>
      <c r="D68" s="5" t="s">
        <v>87</v>
      </c>
      <c r="E68" s="44">
        <v>7200</v>
      </c>
      <c r="F68" s="9" t="s">
        <v>17</v>
      </c>
      <c r="G68" s="45"/>
    </row>
    <row r="69" spans="1:7" ht="57">
      <c r="A69" s="20">
        <v>16</v>
      </c>
      <c r="B69" s="5" t="s">
        <v>58</v>
      </c>
      <c r="C69" s="7" t="s">
        <v>12</v>
      </c>
      <c r="D69" s="5" t="s">
        <v>87</v>
      </c>
      <c r="E69" s="44">
        <v>9000</v>
      </c>
      <c r="F69" s="9" t="s">
        <v>17</v>
      </c>
      <c r="G69" s="45"/>
    </row>
    <row r="70" spans="1:7" ht="57">
      <c r="A70" s="20">
        <v>17</v>
      </c>
      <c r="B70" s="5" t="s">
        <v>35</v>
      </c>
      <c r="C70" s="7" t="s">
        <v>12</v>
      </c>
      <c r="D70" s="5" t="s">
        <v>87</v>
      </c>
      <c r="E70" s="44">
        <v>9000</v>
      </c>
      <c r="F70" s="9" t="s">
        <v>17</v>
      </c>
      <c r="G70" s="45"/>
    </row>
    <row r="71" spans="1:7" ht="57">
      <c r="A71" s="20">
        <v>18</v>
      </c>
      <c r="B71" s="5" t="s">
        <v>31</v>
      </c>
      <c r="C71" s="7" t="s">
        <v>12</v>
      </c>
      <c r="D71" s="5" t="s">
        <v>87</v>
      </c>
      <c r="E71" s="44">
        <v>9000</v>
      </c>
      <c r="F71" s="9" t="s">
        <v>17</v>
      </c>
      <c r="G71" s="45"/>
    </row>
    <row r="72" spans="1:7" ht="57">
      <c r="A72" s="20">
        <v>19</v>
      </c>
      <c r="B72" s="5" t="s">
        <v>30</v>
      </c>
      <c r="C72" s="7" t="s">
        <v>12</v>
      </c>
      <c r="D72" s="5" t="s">
        <v>87</v>
      </c>
      <c r="E72" s="44">
        <v>9000</v>
      </c>
      <c r="F72" s="9" t="s">
        <v>17</v>
      </c>
      <c r="G72" s="45"/>
    </row>
    <row r="73" spans="1:7" ht="57">
      <c r="A73" s="20">
        <v>20</v>
      </c>
      <c r="B73" s="5" t="s">
        <v>64</v>
      </c>
      <c r="C73" s="7" t="s">
        <v>12</v>
      </c>
      <c r="D73" s="5" t="s">
        <v>87</v>
      </c>
      <c r="E73" s="44">
        <v>9000</v>
      </c>
      <c r="F73" s="9" t="s">
        <v>17</v>
      </c>
      <c r="G73" s="45"/>
    </row>
    <row r="74" spans="1:7" ht="15">
      <c r="A74" s="20"/>
      <c r="B74" s="51"/>
      <c r="C74" s="20"/>
      <c r="D74" s="20"/>
      <c r="E74" s="46">
        <f>SUM(E54:E73)</f>
        <v>217634</v>
      </c>
      <c r="F74" s="20"/>
      <c r="G74" s="45"/>
    </row>
    <row r="75" spans="1:7" ht="28.5">
      <c r="A75" s="20">
        <v>1</v>
      </c>
      <c r="B75" s="5" t="s">
        <v>31</v>
      </c>
      <c r="C75" s="7" t="s">
        <v>12</v>
      </c>
      <c r="D75" s="5" t="s">
        <v>74</v>
      </c>
      <c r="E75" s="44">
        <v>24976</v>
      </c>
      <c r="F75" s="20" t="s">
        <v>63</v>
      </c>
      <c r="G75" s="45"/>
    </row>
    <row r="76" spans="1:7" ht="28.5">
      <c r="A76" s="20">
        <v>2</v>
      </c>
      <c r="B76" s="5" t="s">
        <v>35</v>
      </c>
      <c r="C76" s="7" t="s">
        <v>12</v>
      </c>
      <c r="D76" s="5" t="s">
        <v>74</v>
      </c>
      <c r="E76" s="44">
        <v>35985</v>
      </c>
      <c r="F76" s="20" t="s">
        <v>102</v>
      </c>
      <c r="G76" s="45"/>
    </row>
    <row r="77" spans="1:7" ht="28.5">
      <c r="A77" s="20">
        <v>3</v>
      </c>
      <c r="B77" s="5" t="s">
        <v>40</v>
      </c>
      <c r="C77" s="7" t="s">
        <v>12</v>
      </c>
      <c r="D77" s="5" t="s">
        <v>74</v>
      </c>
      <c r="E77" s="44">
        <v>78609</v>
      </c>
      <c r="F77" s="20" t="s">
        <v>103</v>
      </c>
      <c r="G77" s="45"/>
    </row>
    <row r="78" spans="1:7" ht="28.5">
      <c r="A78" s="20">
        <v>4</v>
      </c>
      <c r="B78" s="5" t="s">
        <v>29</v>
      </c>
      <c r="C78" s="7" t="s">
        <v>12</v>
      </c>
      <c r="D78" s="5" t="s">
        <v>74</v>
      </c>
      <c r="E78" s="44">
        <v>26879</v>
      </c>
      <c r="F78" s="20" t="s">
        <v>104</v>
      </c>
      <c r="G78" s="45"/>
    </row>
    <row r="79" spans="1:7" ht="28.5">
      <c r="A79" s="20">
        <v>5</v>
      </c>
      <c r="B79" s="5" t="s">
        <v>32</v>
      </c>
      <c r="C79" s="7" t="s">
        <v>12</v>
      </c>
      <c r="D79" s="5" t="s">
        <v>74</v>
      </c>
      <c r="E79" s="44">
        <v>65798</v>
      </c>
      <c r="F79" s="20" t="s">
        <v>105</v>
      </c>
      <c r="G79" s="45"/>
    </row>
    <row r="80" spans="1:7" ht="28.5">
      <c r="A80" s="20">
        <v>6</v>
      </c>
      <c r="B80" s="5" t="s">
        <v>28</v>
      </c>
      <c r="C80" s="7" t="s">
        <v>12</v>
      </c>
      <c r="D80" s="5" t="s">
        <v>74</v>
      </c>
      <c r="E80" s="44">
        <v>23251</v>
      </c>
      <c r="F80" s="20" t="s">
        <v>106</v>
      </c>
      <c r="G80" s="45"/>
    </row>
    <row r="81" spans="1:7" ht="28.5">
      <c r="A81" s="20">
        <v>7</v>
      </c>
      <c r="B81" s="5" t="s">
        <v>75</v>
      </c>
      <c r="C81" s="7" t="s">
        <v>12</v>
      </c>
      <c r="D81" s="5" t="s">
        <v>74</v>
      </c>
      <c r="E81" s="44">
        <v>32001</v>
      </c>
      <c r="F81" s="20" t="s">
        <v>107</v>
      </c>
      <c r="G81" s="45"/>
    </row>
    <row r="82" spans="1:7" ht="28.5">
      <c r="A82" s="20">
        <v>8</v>
      </c>
      <c r="B82" s="5" t="s">
        <v>59</v>
      </c>
      <c r="C82" s="7" t="s">
        <v>12</v>
      </c>
      <c r="D82" s="5" t="s">
        <v>74</v>
      </c>
      <c r="E82" s="44">
        <v>32008</v>
      </c>
      <c r="F82" s="20" t="s">
        <v>108</v>
      </c>
      <c r="G82" s="45"/>
    </row>
    <row r="83" spans="1:7" ht="28.5">
      <c r="A83" s="20">
        <v>9</v>
      </c>
      <c r="B83" s="5" t="s">
        <v>57</v>
      </c>
      <c r="C83" s="7" t="s">
        <v>12</v>
      </c>
      <c r="D83" s="5" t="s">
        <v>74</v>
      </c>
      <c r="E83" s="44">
        <v>32102</v>
      </c>
      <c r="F83" s="20" t="s">
        <v>109</v>
      </c>
      <c r="G83" s="45"/>
    </row>
    <row r="84" spans="1:7" ht="15">
      <c r="A84" s="20"/>
      <c r="B84" s="51"/>
      <c r="C84" s="20"/>
      <c r="D84" s="20"/>
      <c r="E84" s="46">
        <f>SUM(E75:E83)</f>
        <v>351609</v>
      </c>
      <c r="F84" s="20"/>
      <c r="G84" s="45"/>
    </row>
    <row r="85" spans="1:7" ht="28.5">
      <c r="A85" s="20">
        <v>1</v>
      </c>
      <c r="B85" s="5" t="s">
        <v>32</v>
      </c>
      <c r="C85" s="7" t="s">
        <v>12</v>
      </c>
      <c r="D85" s="5" t="s">
        <v>133</v>
      </c>
      <c r="E85" s="44">
        <v>13730</v>
      </c>
      <c r="F85" s="20" t="s">
        <v>17</v>
      </c>
      <c r="G85" s="45"/>
    </row>
    <row r="86" spans="1:7" ht="15">
      <c r="A86" s="20"/>
      <c r="B86" s="51"/>
      <c r="C86" s="20"/>
      <c r="D86" s="20"/>
      <c r="E86" s="46">
        <f>SUM(E85)</f>
        <v>13730</v>
      </c>
      <c r="F86" s="20"/>
      <c r="G86" s="45"/>
    </row>
    <row r="87" spans="1:7" ht="15">
      <c r="A87" s="47"/>
      <c r="B87" s="136" t="s">
        <v>16</v>
      </c>
      <c r="C87" s="137"/>
      <c r="D87" s="47"/>
      <c r="E87" s="46">
        <f>E53+E74+E84+E86</f>
        <v>681333</v>
      </c>
      <c r="F87" s="47"/>
      <c r="G87" s="45"/>
    </row>
    <row r="88" spans="1:7" ht="15">
      <c r="A88" s="45"/>
      <c r="B88" s="10"/>
      <c r="C88" s="10"/>
      <c r="D88" s="10"/>
      <c r="E88" s="10"/>
      <c r="G88" s="45"/>
    </row>
    <row r="89" spans="1:7" ht="15">
      <c r="A89" s="12"/>
      <c r="B89" s="12"/>
      <c r="C89" s="13"/>
      <c r="D89" s="13" t="s">
        <v>0</v>
      </c>
      <c r="E89" s="12"/>
      <c r="F89" s="12"/>
      <c r="G89" s="45"/>
    </row>
    <row r="90" spans="1:7" ht="15">
      <c r="A90" s="132" t="s">
        <v>23</v>
      </c>
      <c r="B90" s="132"/>
      <c r="C90" s="132"/>
      <c r="D90" s="132"/>
      <c r="E90" s="132"/>
      <c r="F90" s="132"/>
      <c r="G90" s="45"/>
    </row>
    <row r="91" spans="1:7" ht="15">
      <c r="A91" s="14"/>
      <c r="B91" s="14"/>
      <c r="C91" s="15"/>
      <c r="D91" s="15" t="s">
        <v>92</v>
      </c>
      <c r="E91" s="14"/>
      <c r="F91" s="14"/>
      <c r="G91" s="45"/>
    </row>
    <row r="92" spans="1:7" ht="15" customHeight="1">
      <c r="A92" s="16" t="s">
        <v>1</v>
      </c>
      <c r="B92" s="133" t="s">
        <v>7</v>
      </c>
      <c r="C92" s="16" t="s">
        <v>2</v>
      </c>
      <c r="D92" s="133" t="s">
        <v>3</v>
      </c>
      <c r="E92" s="1" t="s">
        <v>4</v>
      </c>
      <c r="F92" s="17" t="s">
        <v>5</v>
      </c>
      <c r="G92" s="45"/>
    </row>
    <row r="93" spans="1:7" ht="15" customHeight="1">
      <c r="A93" s="18" t="s">
        <v>6</v>
      </c>
      <c r="B93" s="134"/>
      <c r="C93" s="2" t="s">
        <v>8</v>
      </c>
      <c r="D93" s="134"/>
      <c r="E93" s="3" t="s">
        <v>9</v>
      </c>
      <c r="F93" s="4" t="s">
        <v>10</v>
      </c>
      <c r="G93" s="45"/>
    </row>
    <row r="94" spans="1:7" ht="15">
      <c r="A94" s="19"/>
      <c r="B94" s="135"/>
      <c r="C94" s="19"/>
      <c r="D94" s="135"/>
      <c r="E94" s="20" t="s">
        <v>11</v>
      </c>
      <c r="F94" s="3"/>
      <c r="G94" s="45"/>
    </row>
    <row r="95" spans="1:7" ht="57">
      <c r="A95" s="20">
        <v>1</v>
      </c>
      <c r="B95" s="5" t="s">
        <v>43</v>
      </c>
      <c r="C95" s="7" t="s">
        <v>12</v>
      </c>
      <c r="D95" s="5" t="s">
        <v>87</v>
      </c>
      <c r="E95" s="44">
        <v>7200</v>
      </c>
      <c r="F95" s="9" t="s">
        <v>17</v>
      </c>
      <c r="G95" s="45"/>
    </row>
    <row r="96" spans="1:7" ht="57">
      <c r="A96" s="20">
        <v>2</v>
      </c>
      <c r="B96" s="5" t="s">
        <v>27</v>
      </c>
      <c r="C96" s="7" t="s">
        <v>12</v>
      </c>
      <c r="D96" s="5" t="s">
        <v>87</v>
      </c>
      <c r="E96" s="44">
        <v>5400</v>
      </c>
      <c r="F96" s="9" t="s">
        <v>17</v>
      </c>
      <c r="G96" s="45"/>
    </row>
    <row r="97" spans="1:7" ht="15">
      <c r="A97" s="20"/>
      <c r="B97" s="5"/>
      <c r="C97" s="20"/>
      <c r="D97" s="20"/>
      <c r="E97" s="44"/>
      <c r="F97" s="20"/>
      <c r="G97" s="45"/>
    </row>
    <row r="98" spans="1:7" ht="36" customHeight="1">
      <c r="A98" s="20"/>
      <c r="B98" s="51"/>
      <c r="C98" s="20"/>
      <c r="D98" s="20"/>
      <c r="E98" s="46">
        <f>SUM(E95:E97)</f>
        <v>12600</v>
      </c>
      <c r="F98" s="20"/>
      <c r="G98" s="45"/>
    </row>
    <row r="99" spans="1:7" ht="15" customHeight="1">
      <c r="A99" s="20"/>
      <c r="B99" s="51"/>
      <c r="C99" s="20"/>
      <c r="D99" s="20"/>
      <c r="E99" s="46"/>
      <c r="F99" s="20"/>
      <c r="G99" s="45"/>
    </row>
    <row r="100" spans="1:7" ht="15" customHeight="1">
      <c r="A100" s="47"/>
      <c r="B100" s="136" t="s">
        <v>16</v>
      </c>
      <c r="C100" s="137"/>
      <c r="D100" s="47"/>
      <c r="E100" s="46">
        <f>SUM(E97:E99)</f>
        <v>12600</v>
      </c>
      <c r="F100" s="47"/>
      <c r="G100" s="45"/>
    </row>
    <row r="101" spans="1:7" ht="15">
      <c r="A101" s="14"/>
      <c r="B101" s="8"/>
      <c r="C101" s="8"/>
      <c r="D101" s="14"/>
      <c r="E101" s="48"/>
      <c r="F101" s="14"/>
      <c r="G101" s="45"/>
    </row>
    <row r="103" spans="1:6" ht="15">
      <c r="A103" s="54"/>
      <c r="B103" s="54"/>
      <c r="C103" s="55"/>
      <c r="D103" s="55" t="s">
        <v>0</v>
      </c>
      <c r="E103" s="54"/>
      <c r="F103" s="54"/>
    </row>
    <row r="104" spans="1:6" ht="15">
      <c r="A104" s="138" t="s">
        <v>22</v>
      </c>
      <c r="B104" s="138"/>
      <c r="C104" s="138"/>
      <c r="D104" s="138"/>
      <c r="E104" s="138"/>
      <c r="F104" s="138"/>
    </row>
    <row r="105" spans="1:6" ht="15">
      <c r="A105" s="56"/>
      <c r="B105" s="56"/>
      <c r="C105" s="57"/>
      <c r="D105" s="57" t="s">
        <v>135</v>
      </c>
      <c r="E105" s="56"/>
      <c r="F105" s="56"/>
    </row>
    <row r="106" spans="1:6" ht="15">
      <c r="A106" s="58" t="s">
        <v>1</v>
      </c>
      <c r="B106" s="59"/>
      <c r="C106" s="58" t="s">
        <v>2</v>
      </c>
      <c r="D106" s="139" t="s">
        <v>3</v>
      </c>
      <c r="E106" s="59" t="s">
        <v>4</v>
      </c>
      <c r="F106" s="59" t="s">
        <v>5</v>
      </c>
    </row>
    <row r="107" spans="1:6" ht="15">
      <c r="A107" s="60" t="s">
        <v>6</v>
      </c>
      <c r="B107" s="61" t="s">
        <v>7</v>
      </c>
      <c r="C107" s="61" t="s">
        <v>8</v>
      </c>
      <c r="D107" s="140"/>
      <c r="E107" s="62" t="s">
        <v>9</v>
      </c>
      <c r="F107" s="61" t="s">
        <v>10</v>
      </c>
    </row>
    <row r="108" spans="1:6" ht="15">
      <c r="A108" s="63"/>
      <c r="B108" s="63"/>
      <c r="C108" s="63"/>
      <c r="D108" s="141"/>
      <c r="E108" s="65" t="s">
        <v>11</v>
      </c>
      <c r="F108" s="62"/>
    </row>
    <row r="109" spans="1:6" ht="40.5">
      <c r="A109" s="63">
        <v>1</v>
      </c>
      <c r="B109" s="64" t="s">
        <v>41</v>
      </c>
      <c r="C109" s="66" t="s">
        <v>12</v>
      </c>
      <c r="D109" s="64" t="s">
        <v>70</v>
      </c>
      <c r="E109" s="65">
        <v>4460.82</v>
      </c>
      <c r="F109" s="62" t="s">
        <v>17</v>
      </c>
    </row>
    <row r="110" spans="1:6" ht="27">
      <c r="A110" s="63">
        <v>2</v>
      </c>
      <c r="B110" s="64" t="s">
        <v>41</v>
      </c>
      <c r="C110" s="66" t="s">
        <v>12</v>
      </c>
      <c r="D110" s="64" t="s">
        <v>69</v>
      </c>
      <c r="E110" s="67">
        <v>4770</v>
      </c>
      <c r="F110" s="62" t="s">
        <v>17</v>
      </c>
    </row>
    <row r="111" spans="1:6" ht="15">
      <c r="A111" s="63"/>
      <c r="B111" s="68"/>
      <c r="C111" s="63"/>
      <c r="D111" s="64"/>
      <c r="E111" s="69">
        <f>SUM(E109:E110)</f>
        <v>9230.82</v>
      </c>
      <c r="F111" s="62"/>
    </row>
    <row r="112" spans="1:6" ht="27">
      <c r="A112" s="65">
        <v>1</v>
      </c>
      <c r="B112" s="64" t="s">
        <v>136</v>
      </c>
      <c r="C112" s="66" t="s">
        <v>12</v>
      </c>
      <c r="D112" s="64" t="s">
        <v>137</v>
      </c>
      <c r="E112" s="67">
        <v>6750</v>
      </c>
      <c r="F112" s="65" t="s">
        <v>138</v>
      </c>
    </row>
    <row r="113" spans="1:6" ht="15">
      <c r="A113" s="65"/>
      <c r="B113" s="69"/>
      <c r="C113" s="65"/>
      <c r="D113" s="65"/>
      <c r="E113" s="70">
        <f>SUM(E112:E112)</f>
        <v>6750</v>
      </c>
      <c r="F113" s="65"/>
    </row>
    <row r="114" spans="1:6" ht="27">
      <c r="A114" s="63">
        <v>1</v>
      </c>
      <c r="B114" s="64" t="s">
        <v>67</v>
      </c>
      <c r="C114" s="66" t="s">
        <v>12</v>
      </c>
      <c r="D114" s="64" t="s">
        <v>139</v>
      </c>
      <c r="E114" s="67">
        <v>71610</v>
      </c>
      <c r="F114" s="65" t="s">
        <v>17</v>
      </c>
    </row>
    <row r="115" spans="1:6" ht="15">
      <c r="A115" s="65"/>
      <c r="B115" s="71"/>
      <c r="C115" s="65"/>
      <c r="D115" s="65"/>
      <c r="E115" s="70">
        <f>SUM(E114:E114)</f>
        <v>71610</v>
      </c>
      <c r="F115" s="65"/>
    </row>
    <row r="116" spans="1:6" ht="81">
      <c r="A116" s="65">
        <v>1</v>
      </c>
      <c r="B116" s="72" t="s">
        <v>140</v>
      </c>
      <c r="C116" s="66" t="s">
        <v>12</v>
      </c>
      <c r="D116" s="64" t="s">
        <v>141</v>
      </c>
      <c r="E116" s="67">
        <v>52439.6</v>
      </c>
      <c r="F116" s="65" t="s">
        <v>17</v>
      </c>
    </row>
    <row r="117" spans="1:6" ht="15">
      <c r="A117" s="65"/>
      <c r="B117" s="73"/>
      <c r="C117" s="65"/>
      <c r="D117" s="65"/>
      <c r="E117" s="70">
        <f>SUM(E116:E116)</f>
        <v>52439.6</v>
      </c>
      <c r="F117" s="65"/>
    </row>
    <row r="118" spans="1:6" ht="15">
      <c r="A118" s="74"/>
      <c r="B118" s="142" t="s">
        <v>16</v>
      </c>
      <c r="C118" s="143"/>
      <c r="D118" s="74"/>
      <c r="E118" s="70">
        <f>E111+E113+E115+E117</f>
        <v>140030.42</v>
      </c>
      <c r="F118" s="74"/>
    </row>
    <row r="119" spans="1:6" ht="15">
      <c r="A119" s="75"/>
      <c r="B119" s="76"/>
      <c r="C119" s="76"/>
      <c r="D119" s="76"/>
      <c r="E119" s="76"/>
      <c r="F119" s="75"/>
    </row>
    <row r="120" spans="1:6" ht="15">
      <c r="A120" s="10"/>
      <c r="B120" s="10"/>
      <c r="C120" s="10"/>
      <c r="D120" s="10"/>
      <c r="E120" s="11"/>
      <c r="F120" s="11"/>
    </row>
    <row r="121" spans="1:6" ht="15">
      <c r="A121" s="12"/>
      <c r="B121" s="12"/>
      <c r="C121" s="13"/>
      <c r="D121" s="13" t="s">
        <v>0</v>
      </c>
      <c r="E121" s="12"/>
      <c r="F121" s="12"/>
    </row>
    <row r="122" spans="1:6" ht="15">
      <c r="A122" s="132" t="s">
        <v>24</v>
      </c>
      <c r="B122" s="132"/>
      <c r="C122" s="132"/>
      <c r="D122" s="132"/>
      <c r="E122" s="132"/>
      <c r="F122" s="132"/>
    </row>
    <row r="123" spans="1:6" ht="15">
      <c r="A123" s="14"/>
      <c r="B123" s="14"/>
      <c r="C123" s="15"/>
      <c r="D123" s="15" t="s">
        <v>142</v>
      </c>
      <c r="E123" s="14"/>
      <c r="F123" s="14"/>
    </row>
    <row r="124" spans="1:6" ht="15">
      <c r="A124" s="16" t="s">
        <v>1</v>
      </c>
      <c r="B124" s="133" t="s">
        <v>7</v>
      </c>
      <c r="C124" s="16" t="s">
        <v>2</v>
      </c>
      <c r="D124" s="133" t="s">
        <v>3</v>
      </c>
      <c r="E124" s="1" t="s">
        <v>4</v>
      </c>
      <c r="F124" s="17" t="s">
        <v>5</v>
      </c>
    </row>
    <row r="125" spans="1:6" ht="15">
      <c r="A125" s="18" t="s">
        <v>6</v>
      </c>
      <c r="B125" s="134"/>
      <c r="C125" s="2" t="s">
        <v>8</v>
      </c>
      <c r="D125" s="134"/>
      <c r="E125" s="3" t="s">
        <v>9</v>
      </c>
      <c r="F125" s="4" t="s">
        <v>10</v>
      </c>
    </row>
    <row r="126" spans="1:6" ht="15">
      <c r="A126" s="19"/>
      <c r="B126" s="135"/>
      <c r="C126" s="19"/>
      <c r="D126" s="135"/>
      <c r="E126" s="20" t="s">
        <v>11</v>
      </c>
      <c r="F126" s="3"/>
    </row>
    <row r="127" spans="1:6" ht="57">
      <c r="A127" s="20">
        <v>1</v>
      </c>
      <c r="B127" s="5" t="s">
        <v>143</v>
      </c>
      <c r="C127" s="7" t="s">
        <v>12</v>
      </c>
      <c r="D127" s="5" t="s">
        <v>87</v>
      </c>
      <c r="E127" s="44">
        <v>7200</v>
      </c>
      <c r="F127" s="9" t="s">
        <v>144</v>
      </c>
    </row>
    <row r="128" spans="1:6" ht="57">
      <c r="A128" s="20">
        <v>2</v>
      </c>
      <c r="B128" s="5" t="s">
        <v>29</v>
      </c>
      <c r="C128" s="7" t="s">
        <v>12</v>
      </c>
      <c r="D128" s="5" t="s">
        <v>87</v>
      </c>
      <c r="E128" s="44">
        <v>10800</v>
      </c>
      <c r="F128" s="9" t="s">
        <v>145</v>
      </c>
    </row>
    <row r="129" spans="1:6" ht="15">
      <c r="A129" s="20"/>
      <c r="B129" s="5"/>
      <c r="C129" s="20"/>
      <c r="D129" s="20"/>
      <c r="E129" s="44"/>
      <c r="F129" s="20"/>
    </row>
    <row r="130" spans="1:6" ht="15">
      <c r="A130" s="20"/>
      <c r="B130" s="51"/>
      <c r="C130" s="20"/>
      <c r="D130" s="20"/>
      <c r="E130" s="46">
        <f>SUM(E127:E129)</f>
        <v>18000</v>
      </c>
      <c r="F130" s="20"/>
    </row>
    <row r="131" spans="1:6" ht="42.75">
      <c r="A131" s="20">
        <v>1</v>
      </c>
      <c r="B131" s="5" t="s">
        <v>146</v>
      </c>
      <c r="C131" s="7" t="s">
        <v>12</v>
      </c>
      <c r="D131" s="5" t="s">
        <v>147</v>
      </c>
      <c r="E131" s="44">
        <v>12153</v>
      </c>
      <c r="F131" s="20" t="s">
        <v>19</v>
      </c>
    </row>
    <row r="132" spans="1:6" ht="42.75">
      <c r="A132" s="20">
        <v>2</v>
      </c>
      <c r="B132" s="5" t="s">
        <v>148</v>
      </c>
      <c r="C132" s="7" t="s">
        <v>12</v>
      </c>
      <c r="D132" s="5" t="s">
        <v>147</v>
      </c>
      <c r="E132" s="44">
        <v>4351</v>
      </c>
      <c r="F132" s="20" t="s">
        <v>19</v>
      </c>
    </row>
    <row r="133" spans="1:6" ht="42.75">
      <c r="A133" s="20">
        <v>3</v>
      </c>
      <c r="B133" s="5" t="s">
        <v>149</v>
      </c>
      <c r="C133" s="7" t="s">
        <v>12</v>
      </c>
      <c r="D133" s="5" t="s">
        <v>147</v>
      </c>
      <c r="E133" s="44">
        <v>6044</v>
      </c>
      <c r="F133" s="20" t="s">
        <v>17</v>
      </c>
    </row>
    <row r="134" spans="1:6" ht="15">
      <c r="A134" s="20"/>
      <c r="B134" s="51"/>
      <c r="C134" s="20"/>
      <c r="D134" s="20"/>
      <c r="E134" s="46">
        <f>SUM(E131:E133)</f>
        <v>22548</v>
      </c>
      <c r="F134" s="20"/>
    </row>
    <row r="135" spans="1:6" ht="28.5">
      <c r="A135" s="20">
        <v>1</v>
      </c>
      <c r="B135" s="5" t="s">
        <v>150</v>
      </c>
      <c r="C135" s="7" t="s">
        <v>12</v>
      </c>
      <c r="D135" s="5" t="s">
        <v>74</v>
      </c>
      <c r="E135" s="44">
        <v>28785</v>
      </c>
      <c r="F135" s="20" t="s">
        <v>151</v>
      </c>
    </row>
    <row r="136" spans="1:6" ht="28.5">
      <c r="A136" s="20">
        <v>2</v>
      </c>
      <c r="B136" s="5" t="s">
        <v>152</v>
      </c>
      <c r="C136" s="7" t="s">
        <v>12</v>
      </c>
      <c r="D136" s="5" t="s">
        <v>74</v>
      </c>
      <c r="E136" s="44">
        <v>23389</v>
      </c>
      <c r="F136" s="20" t="s">
        <v>153</v>
      </c>
    </row>
    <row r="137" spans="1:6" ht="15">
      <c r="A137" s="20"/>
      <c r="B137" s="51"/>
      <c r="C137" s="20"/>
      <c r="D137" s="20"/>
      <c r="E137" s="46">
        <f>SUM(E135:E136)</f>
        <v>52174</v>
      </c>
      <c r="F137" s="20"/>
    </row>
    <row r="138" spans="1:6" ht="42.75">
      <c r="A138" s="20">
        <v>1</v>
      </c>
      <c r="B138" s="5" t="s">
        <v>154</v>
      </c>
      <c r="C138" s="7" t="s">
        <v>12</v>
      </c>
      <c r="D138" s="5" t="s">
        <v>155</v>
      </c>
      <c r="E138" s="44">
        <v>5000</v>
      </c>
      <c r="F138" s="20" t="s">
        <v>17</v>
      </c>
    </row>
    <row r="139" spans="1:6" ht="42.75">
      <c r="A139" s="20">
        <v>2</v>
      </c>
      <c r="B139" s="5" t="s">
        <v>156</v>
      </c>
      <c r="C139" s="7" t="s">
        <v>12</v>
      </c>
      <c r="D139" s="5" t="s">
        <v>155</v>
      </c>
      <c r="E139" s="44">
        <v>5000</v>
      </c>
      <c r="F139" s="20" t="s">
        <v>17</v>
      </c>
    </row>
    <row r="140" spans="1:6" ht="42.75">
      <c r="A140" s="20">
        <v>3</v>
      </c>
      <c r="B140" s="5" t="s">
        <v>157</v>
      </c>
      <c r="C140" s="7" t="s">
        <v>12</v>
      </c>
      <c r="D140" s="5" t="s">
        <v>155</v>
      </c>
      <c r="E140" s="44">
        <v>5000</v>
      </c>
      <c r="F140" s="20" t="s">
        <v>17</v>
      </c>
    </row>
    <row r="141" spans="1:6" ht="42.75">
      <c r="A141" s="20">
        <v>4</v>
      </c>
      <c r="B141" s="5" t="s">
        <v>158</v>
      </c>
      <c r="C141" s="7" t="s">
        <v>12</v>
      </c>
      <c r="D141" s="5" t="s">
        <v>155</v>
      </c>
      <c r="E141" s="44">
        <v>5000</v>
      </c>
      <c r="F141" s="20" t="s">
        <v>17</v>
      </c>
    </row>
    <row r="142" spans="1:6" ht="42.75">
      <c r="A142" s="20">
        <v>5</v>
      </c>
      <c r="B142" s="5" t="s">
        <v>34</v>
      </c>
      <c r="C142" s="7" t="s">
        <v>12</v>
      </c>
      <c r="D142" s="5" t="s">
        <v>155</v>
      </c>
      <c r="E142" s="44">
        <v>5000</v>
      </c>
      <c r="F142" s="20" t="s">
        <v>17</v>
      </c>
    </row>
    <row r="143" spans="1:6" ht="42.75">
      <c r="A143" s="20">
        <v>6</v>
      </c>
      <c r="B143" s="5" t="s">
        <v>26</v>
      </c>
      <c r="C143" s="7" t="s">
        <v>12</v>
      </c>
      <c r="D143" s="5" t="s">
        <v>155</v>
      </c>
      <c r="E143" s="44">
        <v>5000</v>
      </c>
      <c r="F143" s="20" t="s">
        <v>17</v>
      </c>
    </row>
    <row r="144" spans="1:6" ht="42.75">
      <c r="A144" s="20">
        <v>7</v>
      </c>
      <c r="B144" s="5" t="s">
        <v>38</v>
      </c>
      <c r="C144" s="7" t="s">
        <v>12</v>
      </c>
      <c r="D144" s="5" t="s">
        <v>155</v>
      </c>
      <c r="E144" s="44">
        <v>5000</v>
      </c>
      <c r="F144" s="20" t="s">
        <v>17</v>
      </c>
    </row>
    <row r="145" spans="1:6" ht="42.75">
      <c r="A145" s="20">
        <v>8</v>
      </c>
      <c r="B145" s="5" t="s">
        <v>159</v>
      </c>
      <c r="C145" s="7" t="s">
        <v>12</v>
      </c>
      <c r="D145" s="5" t="s">
        <v>155</v>
      </c>
      <c r="E145" s="44">
        <v>5000</v>
      </c>
      <c r="F145" s="20" t="s">
        <v>17</v>
      </c>
    </row>
    <row r="146" spans="1:6" ht="42.75">
      <c r="A146" s="20">
        <v>9</v>
      </c>
      <c r="B146" s="5" t="s">
        <v>160</v>
      </c>
      <c r="C146" s="7" t="s">
        <v>12</v>
      </c>
      <c r="D146" s="5" t="s">
        <v>155</v>
      </c>
      <c r="E146" s="44">
        <v>5000</v>
      </c>
      <c r="F146" s="20" t="s">
        <v>17</v>
      </c>
    </row>
    <row r="147" spans="1:6" ht="42.75">
      <c r="A147" s="20">
        <v>10</v>
      </c>
      <c r="B147" s="5" t="s">
        <v>161</v>
      </c>
      <c r="C147" s="7" t="s">
        <v>12</v>
      </c>
      <c r="D147" s="5" t="s">
        <v>155</v>
      </c>
      <c r="E147" s="44">
        <v>5000</v>
      </c>
      <c r="F147" s="20" t="s">
        <v>17</v>
      </c>
    </row>
    <row r="148" spans="1:6" ht="15">
      <c r="A148" s="20"/>
      <c r="B148" s="51"/>
      <c r="C148" s="7"/>
      <c r="D148" s="5"/>
      <c r="E148" s="44"/>
      <c r="F148" s="20"/>
    </row>
    <row r="149" spans="1:6" ht="15">
      <c r="A149" s="20"/>
      <c r="B149" s="51"/>
      <c r="C149" s="20"/>
      <c r="D149" s="20"/>
      <c r="E149" s="46">
        <f>SUM(E138:E148)</f>
        <v>50000</v>
      </c>
      <c r="F149" s="20"/>
    </row>
    <row r="150" spans="1:6" ht="28.5">
      <c r="A150" s="20">
        <v>1</v>
      </c>
      <c r="B150" s="5" t="s">
        <v>162</v>
      </c>
      <c r="C150" s="7" t="s">
        <v>12</v>
      </c>
      <c r="D150" s="5" t="s">
        <v>137</v>
      </c>
      <c r="E150" s="44">
        <v>5250</v>
      </c>
      <c r="F150" s="20" t="s">
        <v>17</v>
      </c>
    </row>
    <row r="151" spans="1:6" ht="28.5">
      <c r="A151" s="20">
        <v>2</v>
      </c>
      <c r="B151" s="5" t="s">
        <v>163</v>
      </c>
      <c r="C151" s="7" t="s">
        <v>12</v>
      </c>
      <c r="D151" s="5" t="s">
        <v>137</v>
      </c>
      <c r="E151" s="44">
        <v>5250</v>
      </c>
      <c r="F151" s="20" t="s">
        <v>17</v>
      </c>
    </row>
    <row r="152" spans="1:6" ht="15">
      <c r="A152" s="20"/>
      <c r="B152" s="51"/>
      <c r="C152" s="20"/>
      <c r="D152" s="20"/>
      <c r="E152" s="46"/>
      <c r="F152" s="20"/>
    </row>
    <row r="153" spans="1:6" ht="15">
      <c r="A153" s="20"/>
      <c r="B153" s="77"/>
      <c r="C153" s="20"/>
      <c r="D153" s="20"/>
      <c r="E153" s="46">
        <f>SUM(E150:E152)</f>
        <v>10500</v>
      </c>
      <c r="F153" s="20"/>
    </row>
    <row r="154" spans="1:6" ht="15">
      <c r="A154" s="47"/>
      <c r="B154" s="136" t="s">
        <v>16</v>
      </c>
      <c r="C154" s="137"/>
      <c r="D154" s="47"/>
      <c r="E154" s="46">
        <f>E130+E134+E137+E149+E153</f>
        <v>153222</v>
      </c>
      <c r="F154" s="47"/>
    </row>
    <row r="155" spans="1:6" ht="15">
      <c r="A155" s="14"/>
      <c r="B155" s="8"/>
      <c r="C155" s="8"/>
      <c r="D155" s="14"/>
      <c r="E155" s="48"/>
      <c r="F155" s="14"/>
    </row>
    <row r="156" spans="1:6" ht="15">
      <c r="A156" s="12"/>
      <c r="B156" s="12"/>
      <c r="C156" s="13"/>
      <c r="D156" s="13" t="s">
        <v>0</v>
      </c>
      <c r="E156" s="12"/>
      <c r="F156" s="12"/>
    </row>
    <row r="157" spans="1:6" ht="15">
      <c r="A157" s="132" t="s">
        <v>23</v>
      </c>
      <c r="B157" s="132"/>
      <c r="C157" s="132"/>
      <c r="D157" s="132"/>
      <c r="E157" s="132"/>
      <c r="F157" s="132"/>
    </row>
    <row r="158" spans="1:6" ht="15">
      <c r="A158" s="14"/>
      <c r="B158" s="14"/>
      <c r="C158" s="15"/>
      <c r="D158" s="15" t="s">
        <v>142</v>
      </c>
      <c r="E158" s="14"/>
      <c r="F158" s="14"/>
    </row>
    <row r="159" spans="1:6" ht="15">
      <c r="A159" s="16" t="s">
        <v>1</v>
      </c>
      <c r="B159" s="133" t="s">
        <v>7</v>
      </c>
      <c r="C159" s="16" t="s">
        <v>2</v>
      </c>
      <c r="D159" s="133" t="s">
        <v>3</v>
      </c>
      <c r="E159" s="1" t="s">
        <v>4</v>
      </c>
      <c r="F159" s="17" t="s">
        <v>5</v>
      </c>
    </row>
    <row r="160" spans="1:6" ht="15">
      <c r="A160" s="18" t="s">
        <v>6</v>
      </c>
      <c r="B160" s="134"/>
      <c r="C160" s="2" t="s">
        <v>8</v>
      </c>
      <c r="D160" s="134"/>
      <c r="E160" s="3" t="s">
        <v>9</v>
      </c>
      <c r="F160" s="4" t="s">
        <v>10</v>
      </c>
    </row>
    <row r="161" spans="1:6" ht="15">
      <c r="A161" s="19"/>
      <c r="B161" s="135"/>
      <c r="C161" s="19"/>
      <c r="D161" s="135"/>
      <c r="E161" s="20" t="s">
        <v>11</v>
      </c>
      <c r="F161" s="3"/>
    </row>
    <row r="162" spans="1:6" ht="71.25">
      <c r="A162" s="20">
        <v>1</v>
      </c>
      <c r="B162" s="5" t="s">
        <v>45</v>
      </c>
      <c r="C162" s="7" t="s">
        <v>12</v>
      </c>
      <c r="D162" s="5" t="s">
        <v>164</v>
      </c>
      <c r="E162" s="44">
        <v>23300</v>
      </c>
      <c r="F162" s="78" t="s">
        <v>165</v>
      </c>
    </row>
    <row r="163" spans="1:6" ht="15">
      <c r="A163" s="20"/>
      <c r="B163" s="5"/>
      <c r="C163" s="20"/>
      <c r="D163" s="20"/>
      <c r="E163" s="44"/>
      <c r="F163" s="20"/>
    </row>
    <row r="164" spans="1:6" ht="15">
      <c r="A164" s="20"/>
      <c r="B164" s="51"/>
      <c r="C164" s="20"/>
      <c r="D164" s="20"/>
      <c r="E164" s="46">
        <f>SUM(E162:E163)</f>
        <v>23300</v>
      </c>
      <c r="F164" s="20"/>
    </row>
    <row r="165" spans="1:6" ht="15">
      <c r="A165" s="20"/>
      <c r="B165" s="51"/>
      <c r="C165" s="20"/>
      <c r="D165" s="20"/>
      <c r="E165" s="46"/>
      <c r="F165" s="20"/>
    </row>
    <row r="166" spans="1:6" ht="15">
      <c r="A166" s="47"/>
      <c r="B166" s="136" t="s">
        <v>16</v>
      </c>
      <c r="C166" s="137"/>
      <c r="D166" s="47"/>
      <c r="E166" s="46">
        <v>23300</v>
      </c>
      <c r="F166" s="47"/>
    </row>
    <row r="169" spans="1:6" ht="15">
      <c r="A169" s="12"/>
      <c r="B169" s="12"/>
      <c r="C169" s="13"/>
      <c r="D169" s="13" t="s">
        <v>0</v>
      </c>
      <c r="E169" s="12"/>
      <c r="F169" s="12"/>
    </row>
    <row r="170" spans="1:6" ht="15">
      <c r="A170" s="132" t="s">
        <v>24</v>
      </c>
      <c r="B170" s="132"/>
      <c r="C170" s="132"/>
      <c r="D170" s="132"/>
      <c r="E170" s="132"/>
      <c r="F170" s="132"/>
    </row>
    <row r="171" spans="1:6" ht="15">
      <c r="A171" s="14"/>
      <c r="B171" s="14"/>
      <c r="C171" s="15"/>
      <c r="D171" s="15" t="s">
        <v>233</v>
      </c>
      <c r="E171" s="14"/>
      <c r="F171" s="14"/>
    </row>
    <row r="172" spans="1:6" ht="15">
      <c r="A172" s="16" t="s">
        <v>1</v>
      </c>
      <c r="B172" s="1"/>
      <c r="C172" s="16" t="s">
        <v>2</v>
      </c>
      <c r="D172" s="133" t="s">
        <v>3</v>
      </c>
      <c r="E172" s="1" t="s">
        <v>4</v>
      </c>
      <c r="F172" s="17" t="s">
        <v>5</v>
      </c>
    </row>
    <row r="173" spans="1:6" ht="15">
      <c r="A173" s="18" t="s">
        <v>6</v>
      </c>
      <c r="B173" s="2" t="s">
        <v>7</v>
      </c>
      <c r="C173" s="2" t="s">
        <v>8</v>
      </c>
      <c r="D173" s="134"/>
      <c r="E173" s="3" t="s">
        <v>9</v>
      </c>
      <c r="F173" s="4" t="s">
        <v>10</v>
      </c>
    </row>
    <row r="174" spans="1:6" ht="15">
      <c r="A174" s="19"/>
      <c r="B174" s="19"/>
      <c r="C174" s="19"/>
      <c r="D174" s="135"/>
      <c r="E174" s="20" t="s">
        <v>11</v>
      </c>
      <c r="F174" s="3"/>
    </row>
    <row r="175" spans="1:6" ht="42.75">
      <c r="A175" s="20">
        <v>1</v>
      </c>
      <c r="B175" s="5" t="s">
        <v>234</v>
      </c>
      <c r="C175" s="7" t="s">
        <v>12</v>
      </c>
      <c r="D175" s="5" t="s">
        <v>235</v>
      </c>
      <c r="E175" s="44">
        <v>12000</v>
      </c>
      <c r="F175" s="20" t="s">
        <v>17</v>
      </c>
    </row>
    <row r="176" spans="1:6" ht="42.75">
      <c r="A176" s="20">
        <v>2</v>
      </c>
      <c r="B176" s="5" t="s">
        <v>236</v>
      </c>
      <c r="C176" s="7" t="s">
        <v>12</v>
      </c>
      <c r="D176" s="5" t="s">
        <v>237</v>
      </c>
      <c r="E176" s="44">
        <v>12000</v>
      </c>
      <c r="F176" s="20" t="s">
        <v>17</v>
      </c>
    </row>
    <row r="177" spans="1:6" ht="15">
      <c r="A177" s="20"/>
      <c r="B177" s="51"/>
      <c r="C177" s="20"/>
      <c r="D177" s="20"/>
      <c r="E177" s="46">
        <f>SUM(E175:E176)</f>
        <v>24000</v>
      </c>
      <c r="F177" s="20"/>
    </row>
    <row r="178" spans="1:6" ht="28.5">
      <c r="A178" s="20">
        <v>1</v>
      </c>
      <c r="B178" s="5" t="s">
        <v>163</v>
      </c>
      <c r="C178" s="66" t="s">
        <v>12</v>
      </c>
      <c r="D178" s="64" t="s">
        <v>238</v>
      </c>
      <c r="E178" s="95">
        <v>4085.66</v>
      </c>
      <c r="F178" s="98" t="s">
        <v>17</v>
      </c>
    </row>
    <row r="179" spans="1:6" ht="28.5">
      <c r="A179" s="20">
        <v>2</v>
      </c>
      <c r="B179" s="5" t="s">
        <v>176</v>
      </c>
      <c r="C179" s="66" t="s">
        <v>12</v>
      </c>
      <c r="D179" s="64" t="s">
        <v>238</v>
      </c>
      <c r="E179" s="95">
        <v>9727.22</v>
      </c>
      <c r="F179" s="98" t="s">
        <v>17</v>
      </c>
    </row>
    <row r="180" spans="1:6" ht="28.5">
      <c r="A180" s="20">
        <v>3</v>
      </c>
      <c r="B180" s="5" t="s">
        <v>160</v>
      </c>
      <c r="C180" s="66" t="s">
        <v>12</v>
      </c>
      <c r="D180" s="64" t="s">
        <v>238</v>
      </c>
      <c r="E180" s="95">
        <v>6351.68</v>
      </c>
      <c r="F180" s="98" t="s">
        <v>17</v>
      </c>
    </row>
    <row r="181" spans="1:6" ht="15">
      <c r="A181" s="20"/>
      <c r="B181" s="5"/>
      <c r="C181" s="66"/>
      <c r="D181" s="64"/>
      <c r="E181" s="95"/>
      <c r="F181" s="98"/>
    </row>
    <row r="182" spans="1:6" ht="15">
      <c r="A182" s="20"/>
      <c r="B182" s="73"/>
      <c r="C182" s="99"/>
      <c r="D182" s="21"/>
      <c r="E182" s="46">
        <f>SUM(E178:E181)</f>
        <v>20164.559999999998</v>
      </c>
      <c r="F182" s="20"/>
    </row>
    <row r="183" spans="1:6" ht="40.5">
      <c r="A183" s="20">
        <v>1</v>
      </c>
      <c r="B183" s="5" t="s">
        <v>239</v>
      </c>
      <c r="C183" s="66" t="s">
        <v>12</v>
      </c>
      <c r="D183" s="100" t="s">
        <v>240</v>
      </c>
      <c r="E183" s="44">
        <v>47001.69</v>
      </c>
      <c r="F183" s="20" t="s">
        <v>241</v>
      </c>
    </row>
    <row r="184" spans="1:6" ht="15">
      <c r="A184" s="20"/>
      <c r="B184" s="73"/>
      <c r="C184" s="101"/>
      <c r="D184" s="21"/>
      <c r="E184" s="46">
        <f>SUM(E183)</f>
        <v>47001.69</v>
      </c>
      <c r="F184" s="20"/>
    </row>
    <row r="185" spans="1:6" ht="15">
      <c r="A185" s="20"/>
      <c r="B185" s="102"/>
      <c r="C185" s="101"/>
      <c r="D185" s="21"/>
      <c r="E185" s="46"/>
      <c r="F185" s="20"/>
    </row>
    <row r="186" spans="1:6" ht="15">
      <c r="A186" s="47"/>
      <c r="B186" s="136" t="s">
        <v>16</v>
      </c>
      <c r="C186" s="137"/>
      <c r="D186" s="47"/>
      <c r="E186" s="46">
        <f>E177+E182+E184</f>
        <v>91166.25</v>
      </c>
      <c r="F186" s="47"/>
    </row>
    <row r="187" spans="1:6" ht="15">
      <c r="A187" s="14"/>
      <c r="B187" s="8"/>
      <c r="C187" s="8"/>
      <c r="D187" s="14"/>
      <c r="E187" s="48"/>
      <c r="F187" s="14"/>
    </row>
    <row r="188" spans="1:5" ht="15">
      <c r="A188" s="45"/>
      <c r="B188" s="10"/>
      <c r="C188" s="10"/>
      <c r="D188" s="10"/>
      <c r="E188" s="10"/>
    </row>
    <row r="190" spans="1:6" ht="15">
      <c r="A190" s="10"/>
      <c r="B190" s="10"/>
      <c r="C190" s="10"/>
      <c r="D190" s="10"/>
      <c r="E190" s="11"/>
      <c r="F190" s="11"/>
    </row>
    <row r="191" spans="1:6" ht="15">
      <c r="A191" s="12"/>
      <c r="B191" s="12"/>
      <c r="C191" s="13"/>
      <c r="D191" s="13" t="s">
        <v>0</v>
      </c>
      <c r="E191" s="12"/>
      <c r="F191" s="12"/>
    </row>
    <row r="192" spans="1:6" ht="15">
      <c r="A192" s="132" t="s">
        <v>22</v>
      </c>
      <c r="B192" s="132"/>
      <c r="C192" s="132"/>
      <c r="D192" s="132"/>
      <c r="E192" s="132"/>
      <c r="F192" s="132"/>
    </row>
    <row r="193" spans="1:6" ht="15">
      <c r="A193" s="14"/>
      <c r="B193" s="14"/>
      <c r="C193" s="15"/>
      <c r="D193" s="15" t="s">
        <v>233</v>
      </c>
      <c r="E193" s="14"/>
      <c r="F193" s="14"/>
    </row>
    <row r="194" spans="1:6" ht="15">
      <c r="A194" s="16" t="s">
        <v>1</v>
      </c>
      <c r="B194" s="1"/>
      <c r="C194" s="16" t="s">
        <v>2</v>
      </c>
      <c r="D194" s="133" t="s">
        <v>3</v>
      </c>
      <c r="E194" s="1" t="s">
        <v>4</v>
      </c>
      <c r="F194" s="1" t="s">
        <v>5</v>
      </c>
    </row>
    <row r="195" spans="1:6" ht="15">
      <c r="A195" s="18" t="s">
        <v>6</v>
      </c>
      <c r="B195" s="2" t="s">
        <v>7</v>
      </c>
      <c r="C195" s="2" t="s">
        <v>8</v>
      </c>
      <c r="D195" s="134"/>
      <c r="E195" s="3" t="s">
        <v>9</v>
      </c>
      <c r="F195" s="2" t="s">
        <v>10</v>
      </c>
    </row>
    <row r="196" spans="1:6" ht="15">
      <c r="A196" s="19"/>
      <c r="B196" s="19"/>
      <c r="C196" s="19"/>
      <c r="D196" s="135"/>
      <c r="E196" s="20" t="s">
        <v>11</v>
      </c>
      <c r="F196" s="3"/>
    </row>
    <row r="197" spans="1:6" ht="42.75">
      <c r="A197" s="20">
        <v>1</v>
      </c>
      <c r="B197" s="6" t="s">
        <v>41</v>
      </c>
      <c r="C197" s="7" t="s">
        <v>12</v>
      </c>
      <c r="D197" s="6" t="s">
        <v>70</v>
      </c>
      <c r="E197" s="20">
        <v>4460.82</v>
      </c>
      <c r="F197" s="3" t="s">
        <v>17</v>
      </c>
    </row>
    <row r="198" spans="1:6" ht="28.5">
      <c r="A198" s="20">
        <v>2</v>
      </c>
      <c r="B198" s="6" t="s">
        <v>41</v>
      </c>
      <c r="C198" s="7" t="s">
        <v>12</v>
      </c>
      <c r="D198" s="6" t="s">
        <v>69</v>
      </c>
      <c r="E198" s="44">
        <v>4770</v>
      </c>
      <c r="F198" s="3" t="s">
        <v>17</v>
      </c>
    </row>
    <row r="199" spans="1:6" ht="15">
      <c r="A199" s="19"/>
      <c r="B199" s="19"/>
      <c r="C199" s="19"/>
      <c r="D199" s="6"/>
      <c r="E199" s="20"/>
      <c r="F199" s="3"/>
    </row>
    <row r="200" spans="1:6" ht="15">
      <c r="A200" s="19"/>
      <c r="B200" s="53"/>
      <c r="C200" s="19"/>
      <c r="D200" s="6"/>
      <c r="E200" s="21">
        <f>SUM(E197:E199)</f>
        <v>9230.82</v>
      </c>
      <c r="F200" s="3"/>
    </row>
    <row r="201" spans="1:6" ht="57">
      <c r="A201" s="20">
        <v>1</v>
      </c>
      <c r="B201" s="6" t="s">
        <v>242</v>
      </c>
      <c r="C201" s="7" t="s">
        <v>12</v>
      </c>
      <c r="D201" s="6" t="s">
        <v>243</v>
      </c>
      <c r="E201" s="44">
        <v>115660</v>
      </c>
      <c r="F201" s="20" t="s">
        <v>17</v>
      </c>
    </row>
    <row r="202" spans="1:6" ht="71.25">
      <c r="A202" s="20">
        <v>2</v>
      </c>
      <c r="B202" s="6" t="s">
        <v>244</v>
      </c>
      <c r="C202" s="66" t="s">
        <v>12</v>
      </c>
      <c r="D202" s="6" t="s">
        <v>245</v>
      </c>
      <c r="E202" s="95">
        <v>25500</v>
      </c>
      <c r="F202" s="62" t="s">
        <v>17</v>
      </c>
    </row>
    <row r="203" spans="1:6" ht="15">
      <c r="A203" s="20"/>
      <c r="B203" s="21"/>
      <c r="C203" s="20"/>
      <c r="D203" s="20"/>
      <c r="E203" s="46"/>
      <c r="F203" s="20"/>
    </row>
    <row r="204" spans="1:6" ht="15">
      <c r="A204" s="20"/>
      <c r="B204" s="21"/>
      <c r="C204" s="20"/>
      <c r="D204" s="20"/>
      <c r="E204" s="46">
        <f>SUM(E201:E203)</f>
        <v>141160</v>
      </c>
      <c r="F204" s="20"/>
    </row>
    <row r="205" spans="1:6" ht="42.75">
      <c r="A205" s="20">
        <v>1</v>
      </c>
      <c r="B205" s="6" t="s">
        <v>246</v>
      </c>
      <c r="C205" s="7" t="s">
        <v>12</v>
      </c>
      <c r="D205" s="5" t="s">
        <v>247</v>
      </c>
      <c r="E205" s="44">
        <v>31532</v>
      </c>
      <c r="F205" s="20" t="s">
        <v>248</v>
      </c>
    </row>
    <row r="206" spans="1:6" ht="28.5">
      <c r="A206" s="20">
        <v>2</v>
      </c>
      <c r="B206" s="6" t="s">
        <v>249</v>
      </c>
      <c r="C206" s="7" t="s">
        <v>12</v>
      </c>
      <c r="D206" s="5" t="s">
        <v>247</v>
      </c>
      <c r="E206" s="44">
        <v>71315</v>
      </c>
      <c r="F206" s="20" t="s">
        <v>250</v>
      </c>
    </row>
    <row r="207" spans="1:6" ht="28.5">
      <c r="A207" s="20">
        <v>3</v>
      </c>
      <c r="B207" s="6" t="s">
        <v>45</v>
      </c>
      <c r="C207" s="7" t="s">
        <v>12</v>
      </c>
      <c r="D207" s="5" t="s">
        <v>247</v>
      </c>
      <c r="E207" s="44">
        <v>127375</v>
      </c>
      <c r="F207" s="20" t="s">
        <v>65</v>
      </c>
    </row>
    <row r="208" spans="1:6" ht="28.5">
      <c r="A208" s="20">
        <v>4</v>
      </c>
      <c r="B208" s="6" t="s">
        <v>251</v>
      </c>
      <c r="C208" s="7" t="s">
        <v>12</v>
      </c>
      <c r="D208" s="5" t="s">
        <v>247</v>
      </c>
      <c r="E208" s="44">
        <v>25770</v>
      </c>
      <c r="F208" s="20" t="s">
        <v>252</v>
      </c>
    </row>
    <row r="209" spans="1:6" ht="28.5">
      <c r="A209" s="20">
        <v>5</v>
      </c>
      <c r="B209" s="6" t="s">
        <v>32</v>
      </c>
      <c r="C209" s="7" t="s">
        <v>12</v>
      </c>
      <c r="D209" s="5" t="s">
        <v>247</v>
      </c>
      <c r="E209" s="44">
        <v>98842</v>
      </c>
      <c r="F209" s="20" t="s">
        <v>105</v>
      </c>
    </row>
    <row r="210" spans="1:6" ht="28.5">
      <c r="A210" s="20">
        <v>6</v>
      </c>
      <c r="B210" s="6" t="s">
        <v>253</v>
      </c>
      <c r="C210" s="7" t="s">
        <v>12</v>
      </c>
      <c r="D210" s="5" t="s">
        <v>247</v>
      </c>
      <c r="E210" s="44">
        <v>50028</v>
      </c>
      <c r="F210" s="20" t="s">
        <v>254</v>
      </c>
    </row>
    <row r="211" spans="1:6" ht="28.5">
      <c r="A211" s="20">
        <v>7</v>
      </c>
      <c r="B211" s="6" t="s">
        <v>31</v>
      </c>
      <c r="C211" s="7" t="s">
        <v>12</v>
      </c>
      <c r="D211" s="5" t="s">
        <v>247</v>
      </c>
      <c r="E211" s="44">
        <v>23182</v>
      </c>
      <c r="F211" s="20" t="s">
        <v>63</v>
      </c>
    </row>
    <row r="212" spans="1:6" ht="42.75">
      <c r="A212" s="20">
        <v>8</v>
      </c>
      <c r="B212" s="6" t="s">
        <v>178</v>
      </c>
      <c r="C212" s="7" t="s">
        <v>12</v>
      </c>
      <c r="D212" s="5" t="s">
        <v>255</v>
      </c>
      <c r="E212" s="44">
        <v>130005</v>
      </c>
      <c r="F212" s="20" t="s">
        <v>256</v>
      </c>
    </row>
    <row r="213" spans="1:6" ht="15">
      <c r="A213" s="20"/>
      <c r="B213" s="20"/>
      <c r="C213" s="20"/>
      <c r="D213" s="5"/>
      <c r="E213" s="44"/>
      <c r="F213" s="20"/>
    </row>
    <row r="214" spans="1:6" ht="15">
      <c r="A214" s="20"/>
      <c r="B214" s="21"/>
      <c r="C214" s="20"/>
      <c r="D214" s="5"/>
      <c r="E214" s="46">
        <f>SUM(E205:E213)</f>
        <v>558049</v>
      </c>
      <c r="F214" s="20"/>
    </row>
    <row r="215" spans="1:6" ht="28.5">
      <c r="A215" s="20">
        <v>1</v>
      </c>
      <c r="B215" s="5" t="s">
        <v>257</v>
      </c>
      <c r="C215" s="7" t="s">
        <v>12</v>
      </c>
      <c r="D215" s="5" t="s">
        <v>258</v>
      </c>
      <c r="E215" s="44">
        <v>142042</v>
      </c>
      <c r="F215" s="20"/>
    </row>
    <row r="216" spans="1:6" ht="15">
      <c r="A216" s="20"/>
      <c r="B216" s="51"/>
      <c r="C216" s="20"/>
      <c r="D216" s="20"/>
      <c r="E216" s="46">
        <f>SUM(E215:E215)</f>
        <v>142042</v>
      </c>
      <c r="F216" s="20"/>
    </row>
    <row r="217" spans="1:6" ht="42.75">
      <c r="A217" s="20">
        <v>1</v>
      </c>
      <c r="B217" s="5" t="s">
        <v>259</v>
      </c>
      <c r="C217" s="7" t="s">
        <v>12</v>
      </c>
      <c r="D217" s="5" t="s">
        <v>260</v>
      </c>
      <c r="E217" s="44">
        <v>12000</v>
      </c>
      <c r="F217" s="20" t="s">
        <v>17</v>
      </c>
    </row>
    <row r="218" spans="1:6" ht="42.75">
      <c r="A218" s="20">
        <v>2</v>
      </c>
      <c r="B218" s="5" t="s">
        <v>261</v>
      </c>
      <c r="C218" s="7" t="s">
        <v>12</v>
      </c>
      <c r="D218" s="5" t="s">
        <v>262</v>
      </c>
      <c r="E218" s="44">
        <v>12000</v>
      </c>
      <c r="F218" s="20" t="s">
        <v>17</v>
      </c>
    </row>
    <row r="219" spans="1:6" ht="15">
      <c r="A219" s="20"/>
      <c r="B219" s="51"/>
      <c r="C219" s="20"/>
      <c r="D219" s="20"/>
      <c r="E219" s="46"/>
      <c r="F219" s="20"/>
    </row>
    <row r="220" spans="1:6" ht="15">
      <c r="A220" s="20"/>
      <c r="B220" s="51"/>
      <c r="C220" s="20"/>
      <c r="D220" s="5"/>
      <c r="E220" s="46">
        <f>SUM(E217:E219)</f>
        <v>24000</v>
      </c>
      <c r="F220" s="20"/>
    </row>
    <row r="221" spans="1:6" ht="28.5">
      <c r="A221" s="20">
        <v>1</v>
      </c>
      <c r="B221" s="5" t="s">
        <v>263</v>
      </c>
      <c r="C221" s="7" t="s">
        <v>12</v>
      </c>
      <c r="D221" s="64" t="s">
        <v>238</v>
      </c>
      <c r="E221" s="44">
        <v>11185</v>
      </c>
      <c r="F221" s="20" t="s">
        <v>17</v>
      </c>
    </row>
    <row r="222" spans="1:6" ht="28.5">
      <c r="A222" s="20">
        <v>2</v>
      </c>
      <c r="B222" s="5" t="s">
        <v>264</v>
      </c>
      <c r="C222" s="7" t="s">
        <v>12</v>
      </c>
      <c r="D222" s="64" t="s">
        <v>238</v>
      </c>
      <c r="E222" s="44">
        <v>24083.34</v>
      </c>
      <c r="F222" s="20" t="s">
        <v>17</v>
      </c>
    </row>
    <row r="223" spans="1:6" ht="15">
      <c r="A223" s="20"/>
      <c r="B223" s="73"/>
      <c r="C223" s="103"/>
      <c r="D223" s="5"/>
      <c r="E223" s="46">
        <f>SUM(E221:E222)</f>
        <v>35268.34</v>
      </c>
      <c r="F223" s="20"/>
    </row>
    <row r="224" spans="1:6" ht="15">
      <c r="A224" s="47"/>
      <c r="B224" s="136" t="s">
        <v>16</v>
      </c>
      <c r="C224" s="137"/>
      <c r="D224" s="47"/>
      <c r="E224" s="46">
        <f>E200+E204+E214+E216+E220+E223</f>
        <v>909750.16</v>
      </c>
      <c r="F224" s="47"/>
    </row>
    <row r="225" spans="1:6" ht="15">
      <c r="A225" s="14"/>
      <c r="B225" s="8"/>
      <c r="C225" s="8"/>
      <c r="D225" s="14"/>
      <c r="E225" s="48"/>
      <c r="F225" s="14"/>
    </row>
    <row r="226" spans="1:5" ht="15">
      <c r="A226" s="45"/>
      <c r="B226" s="10"/>
      <c r="C226" s="10"/>
      <c r="D226" s="10"/>
      <c r="E226" s="10"/>
    </row>
    <row r="227" ht="15">
      <c r="A227" s="45"/>
    </row>
    <row r="228" spans="1:6" ht="15">
      <c r="A228" s="10"/>
      <c r="B228" s="10"/>
      <c r="C228" s="10"/>
      <c r="D228" s="10"/>
      <c r="E228" s="11"/>
      <c r="F228" s="11"/>
    </row>
    <row r="229" spans="1:6" ht="15">
      <c r="A229" s="12"/>
      <c r="B229" s="12"/>
      <c r="C229" s="13"/>
      <c r="D229" s="13" t="s">
        <v>0</v>
      </c>
      <c r="E229" s="12"/>
      <c r="F229" s="12"/>
    </row>
    <row r="230" spans="1:6" ht="15">
      <c r="A230" s="132" t="s">
        <v>23</v>
      </c>
      <c r="B230" s="132"/>
      <c r="C230" s="132"/>
      <c r="D230" s="132"/>
      <c r="E230" s="132"/>
      <c r="F230" s="132"/>
    </row>
    <row r="231" spans="1:6" ht="15">
      <c r="A231" s="14"/>
      <c r="B231" s="14"/>
      <c r="C231" s="15"/>
      <c r="D231" s="15" t="s">
        <v>233</v>
      </c>
      <c r="E231" s="14"/>
      <c r="F231" s="14"/>
    </row>
    <row r="232" spans="1:6" ht="15">
      <c r="A232" s="16" t="s">
        <v>1</v>
      </c>
      <c r="B232" s="133" t="s">
        <v>7</v>
      </c>
      <c r="C232" s="16" t="s">
        <v>2</v>
      </c>
      <c r="D232" s="133" t="s">
        <v>3</v>
      </c>
      <c r="E232" s="1" t="s">
        <v>4</v>
      </c>
      <c r="F232" s="17" t="s">
        <v>5</v>
      </c>
    </row>
    <row r="233" spans="1:6" ht="15">
      <c r="A233" s="18" t="s">
        <v>6</v>
      </c>
      <c r="B233" s="134"/>
      <c r="C233" s="2" t="s">
        <v>8</v>
      </c>
      <c r="D233" s="134"/>
      <c r="E233" s="3" t="s">
        <v>9</v>
      </c>
      <c r="F233" s="4" t="s">
        <v>10</v>
      </c>
    </row>
    <row r="234" spans="1:6" ht="15">
      <c r="A234" s="19"/>
      <c r="B234" s="135"/>
      <c r="C234" s="19"/>
      <c r="D234" s="135"/>
      <c r="E234" s="20" t="s">
        <v>11</v>
      </c>
      <c r="F234" s="3"/>
    </row>
    <row r="235" spans="1:6" ht="40.5">
      <c r="A235" s="20">
        <v>1</v>
      </c>
      <c r="B235" s="5" t="s">
        <v>45</v>
      </c>
      <c r="C235" s="66" t="s">
        <v>12</v>
      </c>
      <c r="D235" s="100" t="s">
        <v>240</v>
      </c>
      <c r="E235" s="44">
        <v>61995.72</v>
      </c>
      <c r="F235" s="20" t="s">
        <v>17</v>
      </c>
    </row>
    <row r="236" spans="1:6" ht="15">
      <c r="A236" s="20"/>
      <c r="B236" s="73"/>
      <c r="C236" s="101"/>
      <c r="D236" s="21"/>
      <c r="E236" s="46">
        <f>SUM(E235)</f>
        <v>61995.72</v>
      </c>
      <c r="F236" s="20"/>
    </row>
    <row r="237" spans="1:6" ht="15">
      <c r="A237" s="20"/>
      <c r="B237" s="51"/>
      <c r="C237" s="20"/>
      <c r="D237" s="20"/>
      <c r="E237" s="46"/>
      <c r="F237" s="20"/>
    </row>
    <row r="238" spans="1:6" ht="15">
      <c r="A238" s="47"/>
      <c r="B238" s="136" t="s">
        <v>16</v>
      </c>
      <c r="C238" s="137"/>
      <c r="D238" s="47"/>
      <c r="E238" s="46">
        <v>61995.72</v>
      </c>
      <c r="F238" s="47"/>
    </row>
    <row r="241" spans="1:6" ht="15">
      <c r="A241" s="12"/>
      <c r="B241" s="12"/>
      <c r="C241" s="13"/>
      <c r="D241" s="13" t="s">
        <v>0</v>
      </c>
      <c r="E241" s="12"/>
      <c r="F241" s="12"/>
    </row>
    <row r="242" spans="1:6" ht="15">
      <c r="A242" s="132" t="s">
        <v>23</v>
      </c>
      <c r="B242" s="132"/>
      <c r="C242" s="132"/>
      <c r="D242" s="132"/>
      <c r="E242" s="132"/>
      <c r="F242" s="132"/>
    </row>
    <row r="243" spans="1:6" ht="15">
      <c r="A243" s="14"/>
      <c r="B243" s="14"/>
      <c r="C243" s="15"/>
      <c r="D243" s="15" t="s">
        <v>265</v>
      </c>
      <c r="E243" s="14"/>
      <c r="F243" s="14"/>
    </row>
    <row r="244" spans="1:6" ht="15">
      <c r="A244" s="16" t="s">
        <v>1</v>
      </c>
      <c r="B244" s="133" t="s">
        <v>7</v>
      </c>
      <c r="C244" s="16" t="s">
        <v>2</v>
      </c>
      <c r="D244" s="133" t="s">
        <v>3</v>
      </c>
      <c r="E244" s="1" t="s">
        <v>4</v>
      </c>
      <c r="F244" s="17" t="s">
        <v>5</v>
      </c>
    </row>
    <row r="245" spans="1:6" ht="15">
      <c r="A245" s="18" t="s">
        <v>6</v>
      </c>
      <c r="B245" s="134"/>
      <c r="C245" s="2" t="s">
        <v>8</v>
      </c>
      <c r="D245" s="134"/>
      <c r="E245" s="3" t="s">
        <v>9</v>
      </c>
      <c r="F245" s="4" t="s">
        <v>10</v>
      </c>
    </row>
    <row r="246" spans="1:6" ht="15">
      <c r="A246" s="19"/>
      <c r="B246" s="135"/>
      <c r="C246" s="19"/>
      <c r="D246" s="135"/>
      <c r="E246" s="20" t="s">
        <v>11</v>
      </c>
      <c r="F246" s="3"/>
    </row>
    <row r="247" spans="1:6" ht="42.75">
      <c r="A247" s="20">
        <v>1</v>
      </c>
      <c r="B247" s="5" t="s">
        <v>266</v>
      </c>
      <c r="C247" s="7" t="s">
        <v>12</v>
      </c>
      <c r="D247" s="5" t="s">
        <v>267</v>
      </c>
      <c r="E247" s="44">
        <v>61000</v>
      </c>
      <c r="F247" s="9" t="s">
        <v>20</v>
      </c>
    </row>
    <row r="248" spans="1:6" ht="28.5">
      <c r="A248" s="20">
        <v>2</v>
      </c>
      <c r="B248" s="5" t="s">
        <v>268</v>
      </c>
      <c r="C248" s="7" t="s">
        <v>12</v>
      </c>
      <c r="D248" s="5" t="s">
        <v>269</v>
      </c>
      <c r="E248" s="44">
        <v>15000</v>
      </c>
      <c r="F248" s="9" t="s">
        <v>270</v>
      </c>
    </row>
    <row r="249" spans="1:6" ht="42.75">
      <c r="A249" s="20">
        <v>3</v>
      </c>
      <c r="B249" s="5" t="s">
        <v>271</v>
      </c>
      <c r="C249" s="7" t="s">
        <v>12</v>
      </c>
      <c r="D249" s="5" t="s">
        <v>267</v>
      </c>
      <c r="E249" s="44">
        <v>55000</v>
      </c>
      <c r="F249" s="9" t="s">
        <v>20</v>
      </c>
    </row>
    <row r="250" spans="1:6" ht="42.75">
      <c r="A250" s="20">
        <v>4</v>
      </c>
      <c r="B250" s="5" t="s">
        <v>27</v>
      </c>
      <c r="C250" s="7" t="s">
        <v>12</v>
      </c>
      <c r="D250" s="5" t="s">
        <v>267</v>
      </c>
      <c r="E250" s="44">
        <v>30500</v>
      </c>
      <c r="F250" s="9" t="s">
        <v>19</v>
      </c>
    </row>
    <row r="251" spans="1:6" ht="15">
      <c r="A251" s="20"/>
      <c r="B251" s="5"/>
      <c r="C251" s="7"/>
      <c r="D251" s="5"/>
      <c r="E251" s="44"/>
      <c r="F251" s="9"/>
    </row>
    <row r="252" spans="1:6" ht="15">
      <c r="A252" s="20"/>
      <c r="B252" s="51"/>
      <c r="C252" s="20"/>
      <c r="D252" s="20"/>
      <c r="E252" s="46"/>
      <c r="F252" s="20"/>
    </row>
    <row r="253" spans="1:6" ht="15">
      <c r="A253" s="47"/>
      <c r="B253" s="136" t="s">
        <v>16</v>
      </c>
      <c r="C253" s="137"/>
      <c r="D253" s="47"/>
      <c r="E253" s="46">
        <v>161500</v>
      </c>
      <c r="F253" s="47"/>
    </row>
    <row r="254" spans="1:6" ht="15">
      <c r="A254" s="14"/>
      <c r="B254" s="8"/>
      <c r="C254" s="8"/>
      <c r="D254" s="14"/>
      <c r="E254" s="48"/>
      <c r="F254" s="14"/>
    </row>
    <row r="255" spans="1:6" ht="15">
      <c r="A255" s="14"/>
      <c r="B255" s="8"/>
      <c r="C255" s="8"/>
      <c r="D255" s="14"/>
      <c r="E255" s="48"/>
      <c r="F255" s="14"/>
    </row>
    <row r="256" spans="1:6" ht="15">
      <c r="A256" s="10"/>
      <c r="B256" s="10"/>
      <c r="C256" s="10"/>
      <c r="D256" s="10"/>
      <c r="E256" s="11"/>
      <c r="F256" s="11"/>
    </row>
    <row r="257" spans="1:6" ht="15">
      <c r="A257" s="12"/>
      <c r="B257" s="12"/>
      <c r="C257" s="13"/>
      <c r="D257" s="13" t="s">
        <v>0</v>
      </c>
      <c r="E257" s="12"/>
      <c r="F257" s="12"/>
    </row>
    <row r="258" spans="1:6" ht="15">
      <c r="A258" s="132" t="s">
        <v>22</v>
      </c>
      <c r="B258" s="132"/>
      <c r="C258" s="132"/>
      <c r="D258" s="132"/>
      <c r="E258" s="132"/>
      <c r="F258" s="132"/>
    </row>
    <row r="259" spans="1:6" ht="15">
      <c r="A259" s="14"/>
      <c r="B259" s="14"/>
      <c r="C259" s="15"/>
      <c r="D259" s="15" t="s">
        <v>272</v>
      </c>
      <c r="E259" s="14"/>
      <c r="F259" s="14"/>
    </row>
    <row r="260" spans="1:6" ht="15">
      <c r="A260" s="16" t="s">
        <v>1</v>
      </c>
      <c r="B260" s="1"/>
      <c r="C260" s="16" t="s">
        <v>2</v>
      </c>
      <c r="D260" s="133" t="s">
        <v>3</v>
      </c>
      <c r="E260" s="1" t="s">
        <v>4</v>
      </c>
      <c r="F260" s="17" t="s">
        <v>5</v>
      </c>
    </row>
    <row r="261" spans="1:6" ht="15">
      <c r="A261" s="18" t="s">
        <v>6</v>
      </c>
      <c r="B261" s="2" t="s">
        <v>7</v>
      </c>
      <c r="C261" s="2" t="s">
        <v>8</v>
      </c>
      <c r="D261" s="134"/>
      <c r="E261" s="3" t="s">
        <v>9</v>
      </c>
      <c r="F261" s="4" t="s">
        <v>10</v>
      </c>
    </row>
    <row r="262" spans="1:6" ht="15">
      <c r="A262" s="19"/>
      <c r="B262" s="19"/>
      <c r="C262" s="19"/>
      <c r="D262" s="135"/>
      <c r="E262" s="20" t="s">
        <v>11</v>
      </c>
      <c r="F262" s="3"/>
    </row>
    <row r="263" spans="1:6" ht="57">
      <c r="A263" s="20">
        <v>1</v>
      </c>
      <c r="B263" s="5" t="s">
        <v>53</v>
      </c>
      <c r="C263" s="7" t="s">
        <v>12</v>
      </c>
      <c r="D263" s="5" t="s">
        <v>273</v>
      </c>
      <c r="E263" s="44">
        <v>52833</v>
      </c>
      <c r="F263" s="20" t="s">
        <v>17</v>
      </c>
    </row>
    <row r="264" spans="1:6" ht="57">
      <c r="A264" s="20">
        <v>2</v>
      </c>
      <c r="B264" s="5" t="s">
        <v>159</v>
      </c>
      <c r="C264" s="7" t="s">
        <v>12</v>
      </c>
      <c r="D264" s="5" t="s">
        <v>274</v>
      </c>
      <c r="E264" s="44">
        <v>49521</v>
      </c>
      <c r="F264" s="20" t="s">
        <v>17</v>
      </c>
    </row>
    <row r="265" spans="1:6" ht="15">
      <c r="A265" s="20"/>
      <c r="B265" s="21"/>
      <c r="C265" s="20"/>
      <c r="D265" s="20"/>
      <c r="E265" s="46"/>
      <c r="F265" s="20"/>
    </row>
    <row r="266" spans="1:6" ht="15">
      <c r="A266" s="20"/>
      <c r="B266" s="21"/>
      <c r="C266" s="20"/>
      <c r="D266" s="20"/>
      <c r="E266" s="46">
        <f>SUM(E263:E265)</f>
        <v>102354</v>
      </c>
      <c r="F266" s="20"/>
    </row>
    <row r="267" spans="1:6" ht="28.5">
      <c r="A267" s="20">
        <v>1</v>
      </c>
      <c r="B267" s="20" t="s">
        <v>41</v>
      </c>
      <c r="C267" s="7" t="s">
        <v>12</v>
      </c>
      <c r="D267" s="5" t="s">
        <v>275</v>
      </c>
      <c r="E267" s="44">
        <v>4770</v>
      </c>
      <c r="F267" s="20" t="s">
        <v>17</v>
      </c>
    </row>
    <row r="268" spans="1:6" ht="42.75">
      <c r="A268" s="20">
        <v>2</v>
      </c>
      <c r="B268" s="20" t="s">
        <v>41</v>
      </c>
      <c r="C268" s="7" t="s">
        <v>12</v>
      </c>
      <c r="D268" s="5" t="s">
        <v>276</v>
      </c>
      <c r="E268" s="44">
        <v>4460.82</v>
      </c>
      <c r="F268" s="20" t="s">
        <v>17</v>
      </c>
    </row>
    <row r="269" spans="1:6" ht="15">
      <c r="A269" s="20"/>
      <c r="B269" s="21"/>
      <c r="C269" s="20"/>
      <c r="D269" s="5"/>
      <c r="E269" s="46"/>
      <c r="F269" s="20"/>
    </row>
    <row r="270" spans="1:6" ht="15">
      <c r="A270" s="20"/>
      <c r="B270" s="21"/>
      <c r="C270" s="20"/>
      <c r="D270" s="5"/>
      <c r="E270" s="46">
        <f>SUM(E267:E269)</f>
        <v>9230.82</v>
      </c>
      <c r="F270" s="20"/>
    </row>
    <row r="271" spans="1:6" ht="42.75">
      <c r="A271" s="20">
        <v>1</v>
      </c>
      <c r="B271" s="5" t="s">
        <v>215</v>
      </c>
      <c r="C271" s="7" t="s">
        <v>12</v>
      </c>
      <c r="D271" s="5" t="s">
        <v>240</v>
      </c>
      <c r="E271" s="44">
        <v>20017.7</v>
      </c>
      <c r="F271" s="20" t="s">
        <v>18</v>
      </c>
    </row>
    <row r="272" spans="1:6" ht="42.75">
      <c r="A272" s="20">
        <v>2</v>
      </c>
      <c r="B272" s="5" t="s">
        <v>277</v>
      </c>
      <c r="C272" s="7" t="s">
        <v>12</v>
      </c>
      <c r="D272" s="5" t="s">
        <v>240</v>
      </c>
      <c r="E272" s="44">
        <v>7017</v>
      </c>
      <c r="F272" s="20" t="s">
        <v>17</v>
      </c>
    </row>
    <row r="273" spans="1:6" ht="15">
      <c r="A273" s="20"/>
      <c r="B273" s="5"/>
      <c r="C273" s="7"/>
      <c r="D273" s="5"/>
      <c r="E273" s="44"/>
      <c r="F273" s="20"/>
    </row>
    <row r="274" spans="1:6" ht="15">
      <c r="A274" s="20"/>
      <c r="B274" s="5"/>
      <c r="C274" s="7"/>
      <c r="D274" s="5"/>
      <c r="E274" s="44"/>
      <c r="F274" s="20"/>
    </row>
    <row r="275" spans="1:6" ht="15">
      <c r="A275" s="20"/>
      <c r="B275" s="21"/>
      <c r="C275" s="20"/>
      <c r="D275" s="5"/>
      <c r="E275" s="46">
        <f>SUM(E271:E274)</f>
        <v>27034.7</v>
      </c>
      <c r="F275" s="20"/>
    </row>
    <row r="276" spans="1:6" ht="28.5">
      <c r="A276" s="20">
        <v>1</v>
      </c>
      <c r="B276" s="5" t="s">
        <v>278</v>
      </c>
      <c r="C276" s="7" t="s">
        <v>12</v>
      </c>
      <c r="D276" s="100" t="s">
        <v>279</v>
      </c>
      <c r="E276" s="44">
        <v>74194</v>
      </c>
      <c r="F276" s="20" t="s">
        <v>280</v>
      </c>
    </row>
    <row r="277" spans="1:6" ht="28.5">
      <c r="A277" s="20">
        <v>2</v>
      </c>
      <c r="B277" s="5" t="s">
        <v>278</v>
      </c>
      <c r="C277" s="7" t="s">
        <v>12</v>
      </c>
      <c r="D277" s="100" t="s">
        <v>281</v>
      </c>
      <c r="E277" s="44">
        <v>27889</v>
      </c>
      <c r="F277" s="20" t="s">
        <v>282</v>
      </c>
    </row>
    <row r="278" spans="1:6" ht="28.5">
      <c r="A278" s="20">
        <v>3</v>
      </c>
      <c r="B278" s="5" t="s">
        <v>278</v>
      </c>
      <c r="C278" s="7" t="s">
        <v>12</v>
      </c>
      <c r="D278" s="100" t="s">
        <v>283</v>
      </c>
      <c r="E278" s="44">
        <v>13650</v>
      </c>
      <c r="F278" s="20" t="s">
        <v>284</v>
      </c>
    </row>
    <row r="279" spans="1:6" ht="15">
      <c r="A279" s="20"/>
      <c r="B279" s="5"/>
      <c r="C279" s="7"/>
      <c r="D279" s="5"/>
      <c r="E279" s="44"/>
      <c r="F279" s="20"/>
    </row>
    <row r="280" spans="1:6" ht="15">
      <c r="A280" s="20"/>
      <c r="B280" s="21"/>
      <c r="C280" s="20"/>
      <c r="D280" s="5"/>
      <c r="E280" s="46">
        <f>SUM(E276:E279)</f>
        <v>115733</v>
      </c>
      <c r="F280" s="20"/>
    </row>
    <row r="281" spans="1:6" ht="42.75">
      <c r="A281" s="20">
        <v>1</v>
      </c>
      <c r="B281" s="5" t="s">
        <v>211</v>
      </c>
      <c r="C281" s="7" t="s">
        <v>12</v>
      </c>
      <c r="D281" s="5" t="s">
        <v>267</v>
      </c>
      <c r="E281" s="44">
        <v>30500</v>
      </c>
      <c r="F281" s="20" t="s">
        <v>19</v>
      </c>
    </row>
    <row r="282" spans="1:6" ht="42.75">
      <c r="A282" s="20">
        <v>2</v>
      </c>
      <c r="B282" s="5" t="s">
        <v>278</v>
      </c>
      <c r="C282" s="7" t="s">
        <v>12</v>
      </c>
      <c r="D282" s="5" t="s">
        <v>267</v>
      </c>
      <c r="E282" s="44">
        <v>30500</v>
      </c>
      <c r="F282" s="20" t="s">
        <v>19</v>
      </c>
    </row>
    <row r="283" spans="1:6" ht="42.75">
      <c r="A283" s="20">
        <v>3</v>
      </c>
      <c r="B283" s="5" t="s">
        <v>285</v>
      </c>
      <c r="C283" s="7" t="s">
        <v>12</v>
      </c>
      <c r="D283" s="5" t="s">
        <v>267</v>
      </c>
      <c r="E283" s="44">
        <v>61000</v>
      </c>
      <c r="F283" s="20" t="s">
        <v>20</v>
      </c>
    </row>
    <row r="284" spans="1:6" ht="42.75">
      <c r="A284" s="20">
        <v>4</v>
      </c>
      <c r="B284" s="5" t="s">
        <v>189</v>
      </c>
      <c r="C284" s="7" t="s">
        <v>12</v>
      </c>
      <c r="D284" s="5" t="s">
        <v>267</v>
      </c>
      <c r="E284" s="44">
        <v>61000</v>
      </c>
      <c r="F284" s="20" t="s">
        <v>20</v>
      </c>
    </row>
    <row r="285" spans="1:6" ht="42.75">
      <c r="A285" s="20">
        <v>5</v>
      </c>
      <c r="B285" s="5" t="s">
        <v>257</v>
      </c>
      <c r="C285" s="7" t="s">
        <v>12</v>
      </c>
      <c r="D285" s="5" t="s">
        <v>267</v>
      </c>
      <c r="E285" s="44">
        <v>61000</v>
      </c>
      <c r="F285" s="20" t="s">
        <v>20</v>
      </c>
    </row>
    <row r="286" spans="1:6" ht="42.75">
      <c r="A286" s="20">
        <v>6</v>
      </c>
      <c r="B286" s="5" t="s">
        <v>215</v>
      </c>
      <c r="C286" s="7" t="s">
        <v>12</v>
      </c>
      <c r="D286" s="5" t="s">
        <v>267</v>
      </c>
      <c r="E286" s="44">
        <v>85500</v>
      </c>
      <c r="F286" s="20" t="s">
        <v>21</v>
      </c>
    </row>
    <row r="287" spans="1:6" ht="28.5">
      <c r="A287" s="20">
        <v>7</v>
      </c>
      <c r="B287" s="5" t="s">
        <v>285</v>
      </c>
      <c r="C287" s="7" t="s">
        <v>12</v>
      </c>
      <c r="D287" s="5" t="s">
        <v>269</v>
      </c>
      <c r="E287" s="44">
        <v>15000</v>
      </c>
      <c r="F287" s="20" t="s">
        <v>270</v>
      </c>
    </row>
    <row r="288" spans="1:6" ht="42.75">
      <c r="A288" s="20">
        <v>8</v>
      </c>
      <c r="B288" s="5" t="s">
        <v>286</v>
      </c>
      <c r="C288" s="7" t="s">
        <v>12</v>
      </c>
      <c r="D288" s="5" t="s">
        <v>267</v>
      </c>
      <c r="E288" s="44">
        <v>53000</v>
      </c>
      <c r="F288" s="20" t="s">
        <v>20</v>
      </c>
    </row>
    <row r="289" spans="1:6" ht="28.5">
      <c r="A289" s="20">
        <v>9</v>
      </c>
      <c r="B289" s="5" t="s">
        <v>200</v>
      </c>
      <c r="C289" s="7" t="s">
        <v>12</v>
      </c>
      <c r="D289" s="5" t="s">
        <v>269</v>
      </c>
      <c r="E289" s="44">
        <v>15000</v>
      </c>
      <c r="F289" s="20" t="s">
        <v>270</v>
      </c>
    </row>
    <row r="290" spans="1:6" ht="15">
      <c r="A290" s="20"/>
      <c r="B290" s="5"/>
      <c r="C290" s="7"/>
      <c r="D290" s="5"/>
      <c r="E290" s="44"/>
      <c r="F290" s="20"/>
    </row>
    <row r="291" spans="1:6" ht="15">
      <c r="A291" s="20"/>
      <c r="B291" s="51"/>
      <c r="C291" s="7"/>
      <c r="D291" s="5"/>
      <c r="E291" s="46">
        <f>SUM(E281:E290)</f>
        <v>412500</v>
      </c>
      <c r="F291" s="20"/>
    </row>
    <row r="292" spans="1:6" ht="57">
      <c r="A292" s="20">
        <v>1</v>
      </c>
      <c r="B292" s="5" t="s">
        <v>287</v>
      </c>
      <c r="C292" s="7" t="s">
        <v>12</v>
      </c>
      <c r="D292" s="5" t="s">
        <v>288</v>
      </c>
      <c r="E292" s="44">
        <v>30469</v>
      </c>
      <c r="F292" s="20" t="s">
        <v>17</v>
      </c>
    </row>
    <row r="293" spans="1:6" ht="15">
      <c r="A293" s="20"/>
      <c r="B293" s="51"/>
      <c r="C293" s="7"/>
      <c r="D293" s="5"/>
      <c r="E293" s="46"/>
      <c r="F293" s="20"/>
    </row>
    <row r="294" spans="1:6" ht="15">
      <c r="A294" s="20"/>
      <c r="B294" s="51"/>
      <c r="C294" s="20"/>
      <c r="D294" s="5"/>
      <c r="E294" s="46">
        <f>SUM(E292:E293)</f>
        <v>30469</v>
      </c>
      <c r="F294" s="20"/>
    </row>
    <row r="295" spans="1:6" ht="15">
      <c r="A295" s="47"/>
      <c r="B295" s="136" t="s">
        <v>16</v>
      </c>
      <c r="C295" s="137"/>
      <c r="D295" s="47"/>
      <c r="E295" s="46">
        <f>E266+E270+E275+E280+E291+E294</f>
        <v>697321.52</v>
      </c>
      <c r="F295" s="47"/>
    </row>
    <row r="296" spans="1:6" ht="15">
      <c r="A296" s="14"/>
      <c r="B296" s="8"/>
      <c r="C296" s="8"/>
      <c r="D296" s="14"/>
      <c r="E296" s="48"/>
      <c r="F296" s="14"/>
    </row>
    <row r="297" spans="1:6" ht="15">
      <c r="A297" s="14"/>
      <c r="B297" s="8"/>
      <c r="C297" s="8"/>
      <c r="D297" s="14"/>
      <c r="E297" s="48"/>
      <c r="F297" s="14"/>
    </row>
    <row r="298" spans="1:6" ht="15">
      <c r="A298" s="10"/>
      <c r="B298" s="10"/>
      <c r="C298" s="10"/>
      <c r="D298" s="10"/>
      <c r="E298" s="11"/>
      <c r="F298" s="11"/>
    </row>
    <row r="299" spans="1:6" ht="15">
      <c r="A299" s="12"/>
      <c r="B299" s="12"/>
      <c r="C299" s="13"/>
      <c r="D299" s="13" t="s">
        <v>0</v>
      </c>
      <c r="E299" s="12"/>
      <c r="F299" s="12"/>
    </row>
    <row r="300" spans="1:6" ht="15">
      <c r="A300" s="132" t="s">
        <v>24</v>
      </c>
      <c r="B300" s="132"/>
      <c r="C300" s="132"/>
      <c r="D300" s="132"/>
      <c r="E300" s="132"/>
      <c r="F300" s="132"/>
    </row>
    <row r="301" spans="1:6" ht="15">
      <c r="A301" s="14"/>
      <c r="B301" s="14"/>
      <c r="C301" s="15"/>
      <c r="D301" s="15" t="s">
        <v>265</v>
      </c>
      <c r="E301" s="14"/>
      <c r="F301" s="14"/>
    </row>
    <row r="302" spans="1:6" ht="15">
      <c r="A302" s="16" t="s">
        <v>1</v>
      </c>
      <c r="B302" s="1"/>
      <c r="C302" s="16" t="s">
        <v>2</v>
      </c>
      <c r="D302" s="133" t="s">
        <v>3</v>
      </c>
      <c r="E302" s="1" t="s">
        <v>4</v>
      </c>
      <c r="F302" s="17" t="s">
        <v>5</v>
      </c>
    </row>
    <row r="303" spans="1:6" ht="15">
      <c r="A303" s="18" t="s">
        <v>6</v>
      </c>
      <c r="B303" s="2" t="s">
        <v>7</v>
      </c>
      <c r="C303" s="2" t="s">
        <v>8</v>
      </c>
      <c r="D303" s="134"/>
      <c r="E303" s="3" t="s">
        <v>9</v>
      </c>
      <c r="F303" s="4" t="s">
        <v>10</v>
      </c>
    </row>
    <row r="304" spans="1:6" ht="15">
      <c r="A304" s="19"/>
      <c r="B304" s="19"/>
      <c r="C304" s="19"/>
      <c r="D304" s="135"/>
      <c r="E304" s="20" t="s">
        <v>11</v>
      </c>
      <c r="F304" s="3"/>
    </row>
    <row r="305" spans="1:6" ht="42.75">
      <c r="A305" s="20">
        <v>1</v>
      </c>
      <c r="B305" s="5" t="s">
        <v>216</v>
      </c>
      <c r="C305" s="7" t="s">
        <v>12</v>
      </c>
      <c r="D305" s="5" t="s">
        <v>240</v>
      </c>
      <c r="E305" s="44">
        <v>24659.47</v>
      </c>
      <c r="F305" s="20" t="s">
        <v>210</v>
      </c>
    </row>
    <row r="306" spans="1:6" ht="42.75">
      <c r="A306" s="20">
        <v>2</v>
      </c>
      <c r="B306" s="5" t="s">
        <v>159</v>
      </c>
      <c r="C306" s="7" t="s">
        <v>12</v>
      </c>
      <c r="D306" s="5" t="s">
        <v>240</v>
      </c>
      <c r="E306" s="44">
        <v>9968.3</v>
      </c>
      <c r="F306" s="20" t="s">
        <v>19</v>
      </c>
    </row>
    <row r="307" spans="1:6" ht="42.75">
      <c r="A307" s="20">
        <v>3</v>
      </c>
      <c r="B307" s="5" t="s">
        <v>287</v>
      </c>
      <c r="C307" s="7" t="s">
        <v>12</v>
      </c>
      <c r="D307" s="5" t="s">
        <v>240</v>
      </c>
      <c r="E307" s="44">
        <v>18052.46</v>
      </c>
      <c r="F307" s="20" t="s">
        <v>18</v>
      </c>
    </row>
    <row r="308" spans="1:6" ht="42.75">
      <c r="A308" s="20">
        <v>4</v>
      </c>
      <c r="B308" s="5" t="s">
        <v>289</v>
      </c>
      <c r="C308" s="7" t="s">
        <v>12</v>
      </c>
      <c r="D308" s="5" t="s">
        <v>240</v>
      </c>
      <c r="E308" s="44">
        <v>4036</v>
      </c>
      <c r="F308" s="20" t="s">
        <v>17</v>
      </c>
    </row>
    <row r="309" spans="1:6" ht="15">
      <c r="A309" s="20"/>
      <c r="B309" s="5"/>
      <c r="C309" s="7"/>
      <c r="D309" s="100"/>
      <c r="E309" s="44"/>
      <c r="F309" s="20"/>
    </row>
    <row r="310" spans="1:6" ht="15">
      <c r="A310" s="20"/>
      <c r="B310" s="51"/>
      <c r="C310" s="20"/>
      <c r="D310" s="20"/>
      <c r="E310" s="46">
        <f>SUM(E305:E309)</f>
        <v>56716.23</v>
      </c>
      <c r="F310" s="20"/>
    </row>
    <row r="311" spans="1:6" ht="28.5">
      <c r="A311" s="20">
        <v>1</v>
      </c>
      <c r="B311" s="5" t="s">
        <v>28</v>
      </c>
      <c r="C311" s="7" t="s">
        <v>12</v>
      </c>
      <c r="D311" s="100" t="s">
        <v>290</v>
      </c>
      <c r="E311" s="44">
        <v>6494</v>
      </c>
      <c r="F311" s="20" t="s">
        <v>291</v>
      </c>
    </row>
    <row r="312" spans="1:6" ht="15">
      <c r="A312" s="20"/>
      <c r="B312" s="51"/>
      <c r="C312" s="101"/>
      <c r="D312" s="21"/>
      <c r="E312" s="46">
        <f>SUM(E311)</f>
        <v>6494</v>
      </c>
      <c r="F312" s="20"/>
    </row>
    <row r="313" spans="1:6" ht="42.75">
      <c r="A313" s="20">
        <v>1</v>
      </c>
      <c r="B313" s="5" t="s">
        <v>292</v>
      </c>
      <c r="C313" s="7" t="s">
        <v>12</v>
      </c>
      <c r="D313" s="5" t="s">
        <v>267</v>
      </c>
      <c r="E313" s="44">
        <v>30500</v>
      </c>
      <c r="F313" s="20" t="s">
        <v>19</v>
      </c>
    </row>
    <row r="314" spans="1:6" ht="42.75">
      <c r="A314" s="20">
        <v>2</v>
      </c>
      <c r="B314" s="5" t="s">
        <v>171</v>
      </c>
      <c r="C314" s="7" t="s">
        <v>12</v>
      </c>
      <c r="D314" s="5" t="s">
        <v>267</v>
      </c>
      <c r="E314" s="44">
        <v>30500</v>
      </c>
      <c r="F314" s="20" t="s">
        <v>19</v>
      </c>
    </row>
    <row r="315" spans="1:6" ht="28.5">
      <c r="A315" s="20">
        <v>3</v>
      </c>
      <c r="B315" s="5" t="s">
        <v>216</v>
      </c>
      <c r="C315" s="7" t="s">
        <v>12</v>
      </c>
      <c r="D315" s="5" t="s">
        <v>269</v>
      </c>
      <c r="E315" s="44">
        <v>15000</v>
      </c>
      <c r="F315" s="20" t="s">
        <v>270</v>
      </c>
    </row>
    <row r="316" spans="1:6" ht="28.5">
      <c r="A316" s="20">
        <v>4</v>
      </c>
      <c r="B316" s="5" t="s">
        <v>293</v>
      </c>
      <c r="C316" s="7" t="s">
        <v>12</v>
      </c>
      <c r="D316" s="5" t="s">
        <v>269</v>
      </c>
      <c r="E316" s="44">
        <v>24000</v>
      </c>
      <c r="F316" s="20" t="s">
        <v>294</v>
      </c>
    </row>
    <row r="317" spans="1:6" ht="28.5">
      <c r="A317" s="20">
        <v>5</v>
      </c>
      <c r="B317" s="5" t="s">
        <v>295</v>
      </c>
      <c r="C317" s="7" t="s">
        <v>12</v>
      </c>
      <c r="D317" s="5" t="s">
        <v>269</v>
      </c>
      <c r="E317" s="44">
        <v>15000</v>
      </c>
      <c r="F317" s="20" t="s">
        <v>270</v>
      </c>
    </row>
    <row r="318" spans="1:6" ht="42.75">
      <c r="A318" s="20">
        <v>6</v>
      </c>
      <c r="B318" s="5" t="s">
        <v>72</v>
      </c>
      <c r="C318" s="7" t="s">
        <v>12</v>
      </c>
      <c r="D318" s="5" t="s">
        <v>267</v>
      </c>
      <c r="E318" s="44">
        <v>26500</v>
      </c>
      <c r="F318" s="20" t="s">
        <v>19</v>
      </c>
    </row>
    <row r="319" spans="1:6" ht="42.75">
      <c r="A319" s="20">
        <v>7</v>
      </c>
      <c r="B319" s="5" t="s">
        <v>57</v>
      </c>
      <c r="C319" s="7" t="s">
        <v>12</v>
      </c>
      <c r="D319" s="5" t="s">
        <v>267</v>
      </c>
      <c r="E319" s="44">
        <v>30500</v>
      </c>
      <c r="F319" s="20" t="s">
        <v>19</v>
      </c>
    </row>
    <row r="320" spans="1:6" ht="42.75">
      <c r="A320" s="20">
        <v>8</v>
      </c>
      <c r="B320" s="5" t="s">
        <v>58</v>
      </c>
      <c r="C320" s="7" t="s">
        <v>12</v>
      </c>
      <c r="D320" s="5" t="s">
        <v>267</v>
      </c>
      <c r="E320" s="44">
        <v>24500</v>
      </c>
      <c r="F320" s="20" t="s">
        <v>19</v>
      </c>
    </row>
    <row r="321" spans="1:6" ht="42.75">
      <c r="A321" s="20">
        <v>9</v>
      </c>
      <c r="B321" s="5" t="s">
        <v>64</v>
      </c>
      <c r="C321" s="7" t="s">
        <v>12</v>
      </c>
      <c r="D321" s="5" t="s">
        <v>267</v>
      </c>
      <c r="E321" s="44">
        <v>30500</v>
      </c>
      <c r="F321" s="20" t="s">
        <v>19</v>
      </c>
    </row>
    <row r="322" spans="1:6" ht="42.75">
      <c r="A322" s="20">
        <v>10</v>
      </c>
      <c r="B322" s="5" t="s">
        <v>296</v>
      </c>
      <c r="C322" s="7" t="s">
        <v>12</v>
      </c>
      <c r="D322" s="5" t="s">
        <v>267</v>
      </c>
      <c r="E322" s="44">
        <v>26500</v>
      </c>
      <c r="F322" s="20" t="s">
        <v>19</v>
      </c>
    </row>
    <row r="323" spans="1:6" ht="42.75">
      <c r="A323" s="20">
        <v>11</v>
      </c>
      <c r="B323" s="5" t="s">
        <v>297</v>
      </c>
      <c r="C323" s="7" t="s">
        <v>12</v>
      </c>
      <c r="D323" s="5" t="s">
        <v>267</v>
      </c>
      <c r="E323" s="44">
        <v>61000</v>
      </c>
      <c r="F323" s="20" t="s">
        <v>20</v>
      </c>
    </row>
    <row r="324" spans="1:6" ht="28.5">
      <c r="A324" s="20">
        <v>12</v>
      </c>
      <c r="B324" s="5" t="s">
        <v>298</v>
      </c>
      <c r="C324" s="7" t="s">
        <v>12</v>
      </c>
      <c r="D324" s="5" t="s">
        <v>269</v>
      </c>
      <c r="E324" s="44">
        <v>15000</v>
      </c>
      <c r="F324" s="20" t="s">
        <v>270</v>
      </c>
    </row>
    <row r="325" spans="1:6" ht="28.5">
      <c r="A325" s="20">
        <v>13</v>
      </c>
      <c r="B325" s="5" t="s">
        <v>299</v>
      </c>
      <c r="C325" s="7" t="s">
        <v>12</v>
      </c>
      <c r="D325" s="5" t="s">
        <v>269</v>
      </c>
      <c r="E325" s="44">
        <v>15000</v>
      </c>
      <c r="F325" s="20" t="s">
        <v>270</v>
      </c>
    </row>
    <row r="326" spans="1:6" ht="28.5">
      <c r="A326" s="20">
        <v>14</v>
      </c>
      <c r="B326" s="5" t="s">
        <v>297</v>
      </c>
      <c r="C326" s="7" t="s">
        <v>12</v>
      </c>
      <c r="D326" s="5" t="s">
        <v>269</v>
      </c>
      <c r="E326" s="44">
        <v>15000</v>
      </c>
      <c r="F326" s="20" t="s">
        <v>270</v>
      </c>
    </row>
    <row r="327" spans="1:6" ht="15">
      <c r="A327" s="20"/>
      <c r="B327" s="5"/>
      <c r="C327" s="101"/>
      <c r="D327" s="5"/>
      <c r="E327" s="44"/>
      <c r="F327" s="20"/>
    </row>
    <row r="328" spans="1:6" ht="15">
      <c r="A328" s="20"/>
      <c r="B328" s="51"/>
      <c r="C328" s="101"/>
      <c r="D328" s="21"/>
      <c r="E328" s="46">
        <f>SUM(E313:E327)</f>
        <v>359500</v>
      </c>
      <c r="F328" s="20"/>
    </row>
    <row r="329" spans="1:6" ht="15">
      <c r="A329" s="20"/>
      <c r="B329" s="51"/>
      <c r="C329" s="101"/>
      <c r="D329" s="21"/>
      <c r="E329" s="46"/>
      <c r="F329" s="20"/>
    </row>
    <row r="330" spans="1:6" ht="15">
      <c r="A330" s="47"/>
      <c r="B330" s="136" t="s">
        <v>16</v>
      </c>
      <c r="C330" s="137"/>
      <c r="D330" s="47"/>
      <c r="E330" s="46">
        <f>E310+E312+E328</f>
        <v>422710.23</v>
      </c>
      <c r="F330" s="47"/>
    </row>
    <row r="333" spans="1:6" ht="15">
      <c r="A333" s="12"/>
      <c r="B333" s="12"/>
      <c r="C333" s="13"/>
      <c r="D333" s="13" t="s">
        <v>0</v>
      </c>
      <c r="E333" s="12"/>
      <c r="F333" s="12"/>
    </row>
    <row r="334" spans="1:6" ht="15">
      <c r="A334" s="132" t="s">
        <v>24</v>
      </c>
      <c r="B334" s="132"/>
      <c r="C334" s="132"/>
      <c r="D334" s="132"/>
      <c r="E334" s="132"/>
      <c r="F334" s="132"/>
    </row>
    <row r="335" spans="1:6" ht="15">
      <c r="A335" s="14"/>
      <c r="B335" s="14"/>
      <c r="C335" s="15"/>
      <c r="D335" s="15" t="s">
        <v>330</v>
      </c>
      <c r="E335" s="14"/>
      <c r="F335" s="14"/>
    </row>
    <row r="336" spans="1:6" ht="15">
      <c r="A336" s="16" t="s">
        <v>1</v>
      </c>
      <c r="B336" s="1"/>
      <c r="C336" s="16" t="s">
        <v>2</v>
      </c>
      <c r="D336" s="133" t="s">
        <v>3</v>
      </c>
      <c r="E336" s="1" t="s">
        <v>4</v>
      </c>
      <c r="F336" s="17" t="s">
        <v>5</v>
      </c>
    </row>
    <row r="337" spans="1:6" ht="15">
      <c r="A337" s="18" t="s">
        <v>6</v>
      </c>
      <c r="B337" s="2" t="s">
        <v>7</v>
      </c>
      <c r="C337" s="2" t="s">
        <v>8</v>
      </c>
      <c r="D337" s="134"/>
      <c r="E337" s="3" t="s">
        <v>9</v>
      </c>
      <c r="F337" s="4" t="s">
        <v>10</v>
      </c>
    </row>
    <row r="338" spans="1:6" ht="15">
      <c r="A338" s="19"/>
      <c r="B338" s="19"/>
      <c r="C338" s="19"/>
      <c r="D338" s="135"/>
      <c r="E338" s="20" t="s">
        <v>11</v>
      </c>
      <c r="F338" s="3"/>
    </row>
    <row r="339" spans="1:6" ht="42.75">
      <c r="A339" s="20">
        <v>1</v>
      </c>
      <c r="B339" s="6" t="s">
        <v>29</v>
      </c>
      <c r="C339" s="7" t="s">
        <v>12</v>
      </c>
      <c r="D339" s="5" t="s">
        <v>331</v>
      </c>
      <c r="E339" s="44">
        <v>441387</v>
      </c>
      <c r="F339" s="20" t="s">
        <v>332</v>
      </c>
    </row>
    <row r="340" spans="1:6" ht="15">
      <c r="A340" s="20"/>
      <c r="B340" s="6"/>
      <c r="C340" s="7"/>
      <c r="D340" s="5"/>
      <c r="E340" s="44"/>
      <c r="F340" s="20"/>
    </row>
    <row r="341" spans="1:6" ht="15">
      <c r="A341" s="20"/>
      <c r="B341" s="51"/>
      <c r="C341" s="20"/>
      <c r="D341" s="20"/>
      <c r="E341" s="46">
        <f>SUM(E339:E340)</f>
        <v>441387</v>
      </c>
      <c r="F341" s="20"/>
    </row>
    <row r="342" spans="1:6" ht="42.75">
      <c r="A342" s="20">
        <v>1</v>
      </c>
      <c r="B342" s="5" t="s">
        <v>333</v>
      </c>
      <c r="C342" s="7" t="s">
        <v>12</v>
      </c>
      <c r="D342" s="5" t="s">
        <v>334</v>
      </c>
      <c r="E342" s="44">
        <v>10923.86</v>
      </c>
      <c r="F342" s="20" t="s">
        <v>19</v>
      </c>
    </row>
    <row r="343" spans="1:6" ht="42.75">
      <c r="A343" s="20">
        <v>2</v>
      </c>
      <c r="B343" s="5" t="s">
        <v>36</v>
      </c>
      <c r="C343" s="7" t="s">
        <v>12</v>
      </c>
      <c r="D343" s="5" t="s">
        <v>334</v>
      </c>
      <c r="E343" s="44">
        <v>14143.36</v>
      </c>
      <c r="F343" s="20" t="s">
        <v>19</v>
      </c>
    </row>
    <row r="344" spans="1:6" ht="42.75">
      <c r="A344" s="20">
        <v>3</v>
      </c>
      <c r="B344" s="5" t="s">
        <v>156</v>
      </c>
      <c r="C344" s="7" t="s">
        <v>12</v>
      </c>
      <c r="D344" s="5" t="s">
        <v>334</v>
      </c>
      <c r="E344" s="44">
        <v>5317.31</v>
      </c>
      <c r="F344" s="20" t="s">
        <v>17</v>
      </c>
    </row>
    <row r="345" spans="1:6" ht="42.75">
      <c r="A345" s="20">
        <v>4</v>
      </c>
      <c r="B345" s="5" t="s">
        <v>335</v>
      </c>
      <c r="C345" s="7" t="s">
        <v>12</v>
      </c>
      <c r="D345" s="5" t="s">
        <v>334</v>
      </c>
      <c r="E345" s="44">
        <v>9118.31</v>
      </c>
      <c r="F345" s="20" t="s">
        <v>17</v>
      </c>
    </row>
    <row r="346" spans="1:6" ht="42.75">
      <c r="A346" s="20">
        <v>5</v>
      </c>
      <c r="B346" s="5" t="s">
        <v>239</v>
      </c>
      <c r="C346" s="7" t="s">
        <v>12</v>
      </c>
      <c r="D346" s="5" t="s">
        <v>334</v>
      </c>
      <c r="E346" s="44">
        <v>21551</v>
      </c>
      <c r="F346" s="20" t="s">
        <v>202</v>
      </c>
    </row>
    <row r="347" spans="1:6" ht="42.75">
      <c r="A347" s="20">
        <v>6</v>
      </c>
      <c r="B347" s="5" t="s">
        <v>176</v>
      </c>
      <c r="C347" s="7" t="s">
        <v>12</v>
      </c>
      <c r="D347" s="5" t="s">
        <v>334</v>
      </c>
      <c r="E347" s="44">
        <v>17171.35</v>
      </c>
      <c r="F347" s="20" t="s">
        <v>20</v>
      </c>
    </row>
    <row r="348" spans="1:6" ht="42.75">
      <c r="A348" s="20">
        <v>7</v>
      </c>
      <c r="B348" s="5" t="s">
        <v>36</v>
      </c>
      <c r="C348" s="7" t="s">
        <v>12</v>
      </c>
      <c r="D348" s="5" t="s">
        <v>334</v>
      </c>
      <c r="E348" s="44">
        <v>15327</v>
      </c>
      <c r="F348" s="20" t="s">
        <v>19</v>
      </c>
    </row>
    <row r="349" spans="1:6" ht="42.75">
      <c r="A349" s="20">
        <v>8</v>
      </c>
      <c r="B349" s="5" t="s">
        <v>225</v>
      </c>
      <c r="C349" s="7" t="s">
        <v>12</v>
      </c>
      <c r="D349" s="5" t="s">
        <v>334</v>
      </c>
      <c r="E349" s="44">
        <v>5110</v>
      </c>
      <c r="F349" s="20" t="s">
        <v>17</v>
      </c>
    </row>
    <row r="350" spans="1:6" ht="15">
      <c r="A350" s="20"/>
      <c r="B350" s="5"/>
      <c r="C350" s="7"/>
      <c r="D350" s="5"/>
      <c r="E350" s="44"/>
      <c r="F350" s="20"/>
    </row>
    <row r="351" spans="1:6" ht="15">
      <c r="A351" s="20"/>
      <c r="B351" s="51"/>
      <c r="C351" s="101"/>
      <c r="D351" s="21"/>
      <c r="E351" s="46">
        <f>SUM(E342:E350)</f>
        <v>98662.19</v>
      </c>
      <c r="F351" s="20"/>
    </row>
    <row r="352" spans="1:6" ht="42.75">
      <c r="A352" s="20">
        <v>1</v>
      </c>
      <c r="B352" s="5" t="s">
        <v>189</v>
      </c>
      <c r="C352" s="7" t="s">
        <v>12</v>
      </c>
      <c r="D352" s="5" t="s">
        <v>336</v>
      </c>
      <c r="E352" s="44">
        <v>15000</v>
      </c>
      <c r="F352" s="20" t="s">
        <v>270</v>
      </c>
    </row>
    <row r="353" spans="1:6" ht="42.75">
      <c r="A353" s="20">
        <v>2</v>
      </c>
      <c r="B353" s="5" t="s">
        <v>189</v>
      </c>
      <c r="C353" s="7" t="s">
        <v>12</v>
      </c>
      <c r="D353" s="5" t="s">
        <v>337</v>
      </c>
      <c r="E353" s="44">
        <v>212524</v>
      </c>
      <c r="F353" s="20" t="s">
        <v>338</v>
      </c>
    </row>
    <row r="354" spans="1:6" ht="15">
      <c r="A354" s="20"/>
      <c r="B354" s="5"/>
      <c r="C354" s="7"/>
      <c r="D354" s="5"/>
      <c r="E354" s="44"/>
      <c r="F354" s="20"/>
    </row>
    <row r="355" spans="1:6" ht="15">
      <c r="A355" s="20"/>
      <c r="B355" s="51"/>
      <c r="C355" s="101"/>
      <c r="D355" s="21"/>
      <c r="E355" s="46">
        <f>SUM(E352:E354)</f>
        <v>227524</v>
      </c>
      <c r="F355" s="20"/>
    </row>
    <row r="356" spans="1:6" ht="57">
      <c r="A356" s="20">
        <v>1</v>
      </c>
      <c r="B356" s="5" t="s">
        <v>30</v>
      </c>
      <c r="C356" s="7" t="s">
        <v>12</v>
      </c>
      <c r="D356" s="5" t="s">
        <v>339</v>
      </c>
      <c r="E356" s="44">
        <v>125126</v>
      </c>
      <c r="F356" s="20" t="s">
        <v>17</v>
      </c>
    </row>
    <row r="357" spans="1:6" ht="15">
      <c r="A357" s="20"/>
      <c r="B357" s="51"/>
      <c r="C357" s="101"/>
      <c r="D357" s="21"/>
      <c r="E357" s="46"/>
      <c r="F357" s="20"/>
    </row>
    <row r="358" spans="1:6" ht="15">
      <c r="A358" s="20"/>
      <c r="B358" s="104"/>
      <c r="C358" s="108"/>
      <c r="D358" s="21"/>
      <c r="E358" s="46">
        <f>SUM(E356:E357)</f>
        <v>125126</v>
      </c>
      <c r="F358" s="20"/>
    </row>
    <row r="359" spans="1:6" ht="15">
      <c r="A359" s="47"/>
      <c r="B359" s="136" t="s">
        <v>16</v>
      </c>
      <c r="C359" s="137"/>
      <c r="D359" s="47"/>
      <c r="E359" s="46">
        <f>E341+E351+E355+E358</f>
        <v>892699.19</v>
      </c>
      <c r="F359" s="47"/>
    </row>
    <row r="360" spans="1:6" ht="15">
      <c r="A360" s="14"/>
      <c r="B360" s="8"/>
      <c r="C360" s="8"/>
      <c r="D360" s="14"/>
      <c r="E360" s="48"/>
      <c r="F360" s="14"/>
    </row>
    <row r="361" spans="1:6" ht="15">
      <c r="A361" s="10"/>
      <c r="B361" s="10"/>
      <c r="C361" s="10"/>
      <c r="D361" s="10"/>
      <c r="E361" s="11"/>
      <c r="F361" s="11"/>
    </row>
    <row r="362" spans="1:6" ht="15">
      <c r="A362" s="12"/>
      <c r="B362" s="12"/>
      <c r="C362" s="13"/>
      <c r="D362" s="13" t="s">
        <v>0</v>
      </c>
      <c r="E362" s="12"/>
      <c r="F362" s="12"/>
    </row>
    <row r="363" spans="1:6" ht="15">
      <c r="A363" s="132" t="s">
        <v>22</v>
      </c>
      <c r="B363" s="132"/>
      <c r="C363" s="132"/>
      <c r="D363" s="132"/>
      <c r="E363" s="132"/>
      <c r="F363" s="132"/>
    </row>
    <row r="364" spans="1:6" ht="15">
      <c r="A364" s="14"/>
      <c r="B364" s="14"/>
      <c r="C364" s="15"/>
      <c r="D364" s="15" t="s">
        <v>340</v>
      </c>
      <c r="E364" s="14"/>
      <c r="F364" s="14"/>
    </row>
    <row r="365" spans="1:6" ht="15">
      <c r="A365" s="16" t="s">
        <v>1</v>
      </c>
      <c r="B365" s="1"/>
      <c r="C365" s="16" t="s">
        <v>2</v>
      </c>
      <c r="D365" s="133" t="s">
        <v>3</v>
      </c>
      <c r="E365" s="1" t="s">
        <v>4</v>
      </c>
      <c r="F365" s="17" t="s">
        <v>5</v>
      </c>
    </row>
    <row r="366" spans="1:6" ht="15">
      <c r="A366" s="18" t="s">
        <v>6</v>
      </c>
      <c r="B366" s="2" t="s">
        <v>7</v>
      </c>
      <c r="C366" s="2" t="s">
        <v>8</v>
      </c>
      <c r="D366" s="134"/>
      <c r="E366" s="3" t="s">
        <v>9</v>
      </c>
      <c r="F366" s="4" t="s">
        <v>10</v>
      </c>
    </row>
    <row r="367" spans="1:6" ht="15">
      <c r="A367" s="19"/>
      <c r="B367" s="19"/>
      <c r="C367" s="19"/>
      <c r="D367" s="135"/>
      <c r="E367" s="20" t="s">
        <v>11</v>
      </c>
      <c r="F367" s="3"/>
    </row>
    <row r="368" spans="1:6" ht="28.5">
      <c r="A368" s="20">
        <v>1</v>
      </c>
      <c r="B368" s="6" t="s">
        <v>29</v>
      </c>
      <c r="C368" s="7" t="s">
        <v>12</v>
      </c>
      <c r="D368" s="5" t="s">
        <v>341</v>
      </c>
      <c r="E368" s="44">
        <v>250589</v>
      </c>
      <c r="F368" s="20" t="s">
        <v>342</v>
      </c>
    </row>
    <row r="369" spans="1:6" ht="15">
      <c r="A369" s="20"/>
      <c r="B369" s="5"/>
      <c r="C369" s="7"/>
      <c r="D369" s="5"/>
      <c r="E369" s="44"/>
      <c r="F369" s="20"/>
    </row>
    <row r="370" spans="1:6" ht="15">
      <c r="A370" s="20"/>
      <c r="B370" s="21"/>
      <c r="C370" s="20"/>
      <c r="D370" s="5"/>
      <c r="E370" s="46">
        <f>SUM(E368:E369)</f>
        <v>250589</v>
      </c>
      <c r="F370" s="20"/>
    </row>
    <row r="371" spans="1:6" ht="71.25">
      <c r="A371" s="20">
        <v>1</v>
      </c>
      <c r="B371" s="5" t="s">
        <v>305</v>
      </c>
      <c r="C371" s="7" t="s">
        <v>12</v>
      </c>
      <c r="D371" s="5" t="s">
        <v>343</v>
      </c>
      <c r="E371" s="44">
        <v>180000</v>
      </c>
      <c r="F371" s="20" t="s">
        <v>17</v>
      </c>
    </row>
    <row r="372" spans="1:6" ht="15">
      <c r="A372" s="20"/>
      <c r="B372" s="5"/>
      <c r="C372" s="7"/>
      <c r="D372" s="5"/>
      <c r="E372" s="44"/>
      <c r="F372" s="20"/>
    </row>
    <row r="373" spans="1:6" ht="15">
      <c r="A373" s="20"/>
      <c r="B373" s="51"/>
      <c r="C373" s="7"/>
      <c r="D373" s="5"/>
      <c r="E373" s="46">
        <f>SUM(E371:E372)</f>
        <v>180000</v>
      </c>
      <c r="F373" s="20"/>
    </row>
    <row r="374" spans="1:6" ht="28.5">
      <c r="A374" s="20">
        <v>1</v>
      </c>
      <c r="B374" s="5" t="s">
        <v>344</v>
      </c>
      <c r="C374" s="7" t="s">
        <v>12</v>
      </c>
      <c r="D374" s="5" t="s">
        <v>345</v>
      </c>
      <c r="E374" s="44">
        <v>8000</v>
      </c>
      <c r="F374" s="20" t="s">
        <v>17</v>
      </c>
    </row>
    <row r="375" spans="1:6" ht="15">
      <c r="A375" s="20"/>
      <c r="B375" s="51"/>
      <c r="C375" s="20"/>
      <c r="D375" s="5"/>
      <c r="E375" s="46"/>
      <c r="F375" s="20"/>
    </row>
    <row r="376" spans="1:6" ht="15">
      <c r="A376" s="20"/>
      <c r="B376" s="107"/>
      <c r="C376" s="20"/>
      <c r="D376" s="5"/>
      <c r="E376" s="46">
        <f>SUM(E374:E375)</f>
        <v>8000</v>
      </c>
      <c r="F376" s="20"/>
    </row>
    <row r="377" spans="1:6" ht="28.5">
      <c r="A377" s="20">
        <v>1</v>
      </c>
      <c r="B377" s="5" t="s">
        <v>41</v>
      </c>
      <c r="C377" s="7" t="s">
        <v>12</v>
      </c>
      <c r="D377" s="5" t="s">
        <v>275</v>
      </c>
      <c r="E377" s="44">
        <v>4770</v>
      </c>
      <c r="F377" s="20" t="s">
        <v>17</v>
      </c>
    </row>
    <row r="378" spans="1:6" ht="42.75">
      <c r="A378" s="20">
        <v>2</v>
      </c>
      <c r="B378" s="20" t="s">
        <v>41</v>
      </c>
      <c r="C378" s="7" t="s">
        <v>12</v>
      </c>
      <c r="D378" s="5" t="s">
        <v>276</v>
      </c>
      <c r="E378" s="44">
        <v>4460.82</v>
      </c>
      <c r="F378" s="20" t="s">
        <v>17</v>
      </c>
    </row>
    <row r="379" spans="1:6" ht="15">
      <c r="A379" s="20"/>
      <c r="B379" s="5"/>
      <c r="C379" s="7"/>
      <c r="D379" s="5"/>
      <c r="E379" s="44"/>
      <c r="F379" s="20"/>
    </row>
    <row r="380" spans="1:6" ht="15">
      <c r="A380" s="20"/>
      <c r="B380" s="51"/>
      <c r="C380" s="101"/>
      <c r="D380" s="21"/>
      <c r="E380" s="46">
        <f>SUM(E377:E379)</f>
        <v>9230.82</v>
      </c>
      <c r="F380" s="20"/>
    </row>
    <row r="381" spans="1:6" ht="15">
      <c r="A381" s="20"/>
      <c r="B381" s="51"/>
      <c r="C381" s="20"/>
      <c r="D381" s="5"/>
      <c r="E381" s="46"/>
      <c r="F381" s="20"/>
    </row>
    <row r="382" spans="1:6" ht="15">
      <c r="A382" s="47"/>
      <c r="B382" s="136" t="s">
        <v>16</v>
      </c>
      <c r="C382" s="137"/>
      <c r="D382" s="47"/>
      <c r="E382" s="46">
        <f>E370+E373+E376+E380</f>
        <v>447819.82</v>
      </c>
      <c r="F382" s="47"/>
    </row>
    <row r="385" spans="1:6" ht="15">
      <c r="A385" s="12"/>
      <c r="B385" s="12"/>
      <c r="C385" s="13"/>
      <c r="D385" s="13" t="s">
        <v>0</v>
      </c>
      <c r="E385" s="12"/>
      <c r="F385" s="12"/>
    </row>
    <row r="386" spans="1:6" ht="15">
      <c r="A386" s="132" t="s">
        <v>22</v>
      </c>
      <c r="B386" s="132"/>
      <c r="C386" s="132"/>
      <c r="D386" s="132"/>
      <c r="E386" s="132"/>
      <c r="F386" s="132"/>
    </row>
    <row r="387" spans="1:6" ht="15">
      <c r="A387" s="14"/>
      <c r="B387" s="14"/>
      <c r="C387" s="15"/>
      <c r="D387" s="15" t="s">
        <v>416</v>
      </c>
      <c r="E387" s="14"/>
      <c r="F387" s="14"/>
    </row>
    <row r="388" spans="1:6" ht="15">
      <c r="A388" s="16" t="s">
        <v>1</v>
      </c>
      <c r="B388" s="1"/>
      <c r="C388" s="16" t="s">
        <v>2</v>
      </c>
      <c r="D388" s="133" t="s">
        <v>3</v>
      </c>
      <c r="E388" s="1" t="s">
        <v>4</v>
      </c>
      <c r="F388" s="17" t="s">
        <v>5</v>
      </c>
    </row>
    <row r="389" spans="1:6" ht="15">
      <c r="A389" s="18" t="s">
        <v>6</v>
      </c>
      <c r="B389" s="2" t="s">
        <v>7</v>
      </c>
      <c r="C389" s="2" t="s">
        <v>8</v>
      </c>
      <c r="D389" s="134"/>
      <c r="E389" s="3" t="s">
        <v>9</v>
      </c>
      <c r="F389" s="4" t="s">
        <v>10</v>
      </c>
    </row>
    <row r="390" spans="1:6" ht="15">
      <c r="A390" s="19"/>
      <c r="B390" s="19"/>
      <c r="C390" s="19"/>
      <c r="D390" s="135"/>
      <c r="E390" s="20" t="s">
        <v>11</v>
      </c>
      <c r="F390" s="3"/>
    </row>
    <row r="391" spans="1:6" ht="28.5">
      <c r="A391" s="20">
        <v>1</v>
      </c>
      <c r="B391" s="5" t="s">
        <v>45</v>
      </c>
      <c r="C391" s="7" t="s">
        <v>12</v>
      </c>
      <c r="D391" s="5" t="s">
        <v>417</v>
      </c>
      <c r="E391" s="44">
        <v>202043</v>
      </c>
      <c r="F391" s="20" t="s">
        <v>17</v>
      </c>
    </row>
    <row r="392" spans="1:6" ht="15">
      <c r="A392" s="20"/>
      <c r="B392" s="5"/>
      <c r="C392" s="7"/>
      <c r="D392" s="5"/>
      <c r="E392" s="44"/>
      <c r="F392" s="20"/>
    </row>
    <row r="393" spans="1:6" ht="15">
      <c r="A393" s="20"/>
      <c r="B393" s="21"/>
      <c r="C393" s="20"/>
      <c r="D393" s="5"/>
      <c r="E393" s="46">
        <f>SUM(E391:E392)</f>
        <v>202043</v>
      </c>
      <c r="F393" s="20"/>
    </row>
    <row r="394" spans="1:6" ht="42.75">
      <c r="A394" s="20">
        <v>1</v>
      </c>
      <c r="B394" s="5" t="s">
        <v>47</v>
      </c>
      <c r="C394" s="7" t="s">
        <v>12</v>
      </c>
      <c r="D394" s="5" t="s">
        <v>418</v>
      </c>
      <c r="E394" s="44">
        <v>427816</v>
      </c>
      <c r="F394" s="5" t="s">
        <v>419</v>
      </c>
    </row>
    <row r="395" spans="1:6" ht="42.75">
      <c r="A395" s="20">
        <v>2</v>
      </c>
      <c r="B395" s="5" t="s">
        <v>39</v>
      </c>
      <c r="C395" s="7" t="s">
        <v>12</v>
      </c>
      <c r="D395" s="5" t="s">
        <v>418</v>
      </c>
      <c r="E395" s="44">
        <v>413524</v>
      </c>
      <c r="F395" s="5" t="s">
        <v>420</v>
      </c>
    </row>
    <row r="396" spans="1:6" ht="42.75">
      <c r="A396" s="20">
        <v>3</v>
      </c>
      <c r="B396" s="5" t="s">
        <v>301</v>
      </c>
      <c r="C396" s="7" t="s">
        <v>12</v>
      </c>
      <c r="D396" s="5" t="s">
        <v>418</v>
      </c>
      <c r="E396" s="44">
        <v>177590</v>
      </c>
      <c r="F396" s="5" t="s">
        <v>421</v>
      </c>
    </row>
    <row r="397" spans="1:6" ht="42.75">
      <c r="A397" s="20">
        <v>4</v>
      </c>
      <c r="B397" s="5" t="s">
        <v>203</v>
      </c>
      <c r="C397" s="7" t="s">
        <v>12</v>
      </c>
      <c r="D397" s="5" t="s">
        <v>422</v>
      </c>
      <c r="E397" s="44">
        <v>25155</v>
      </c>
      <c r="F397" s="20" t="s">
        <v>21</v>
      </c>
    </row>
    <row r="398" spans="1:6" ht="15">
      <c r="A398" s="20"/>
      <c r="B398" s="5"/>
      <c r="C398" s="7"/>
      <c r="D398" s="5"/>
      <c r="E398" s="44"/>
      <c r="F398" s="20"/>
    </row>
    <row r="399" spans="1:6" ht="15">
      <c r="A399" s="20"/>
      <c r="B399" s="51"/>
      <c r="C399" s="20"/>
      <c r="D399" s="5"/>
      <c r="E399" s="46">
        <f>SUM(E394:E398)</f>
        <v>1044085</v>
      </c>
      <c r="F399" s="20"/>
    </row>
    <row r="400" spans="1:6" ht="57">
      <c r="A400" s="20">
        <v>1</v>
      </c>
      <c r="B400" s="5" t="s">
        <v>32</v>
      </c>
      <c r="C400" s="7" t="s">
        <v>12</v>
      </c>
      <c r="D400" s="5" t="s">
        <v>423</v>
      </c>
      <c r="E400" s="44">
        <v>205200</v>
      </c>
      <c r="F400" s="20" t="s">
        <v>424</v>
      </c>
    </row>
    <row r="401" spans="1:6" ht="15">
      <c r="A401" s="20"/>
      <c r="B401" s="5"/>
      <c r="C401" s="20"/>
      <c r="D401" s="5"/>
      <c r="E401" s="46"/>
      <c r="F401" s="20"/>
    </row>
    <row r="402" spans="1:6" ht="15">
      <c r="A402" s="20"/>
      <c r="B402" s="51"/>
      <c r="C402" s="20"/>
      <c r="D402" s="5"/>
      <c r="E402" s="46">
        <f>SUM(E400:E401)</f>
        <v>205200</v>
      </c>
      <c r="F402" s="20"/>
    </row>
    <row r="403" spans="1:6" ht="28.5">
      <c r="A403" s="20">
        <v>1</v>
      </c>
      <c r="B403" s="5" t="s">
        <v>41</v>
      </c>
      <c r="C403" s="7" t="s">
        <v>12</v>
      </c>
      <c r="D403" s="5" t="s">
        <v>275</v>
      </c>
      <c r="E403" s="44">
        <v>4770</v>
      </c>
      <c r="F403" s="20" t="s">
        <v>17</v>
      </c>
    </row>
    <row r="404" spans="1:6" ht="42.75">
      <c r="A404" s="20">
        <v>2</v>
      </c>
      <c r="B404" s="20" t="s">
        <v>41</v>
      </c>
      <c r="C404" s="7" t="s">
        <v>12</v>
      </c>
      <c r="D404" s="5" t="s">
        <v>276</v>
      </c>
      <c r="E404" s="44">
        <v>4460.82</v>
      </c>
      <c r="F404" s="20" t="s">
        <v>17</v>
      </c>
    </row>
    <row r="405" spans="1:6" ht="15">
      <c r="A405" s="20"/>
      <c r="B405" s="5"/>
      <c r="C405" s="7"/>
      <c r="D405" s="5"/>
      <c r="E405" s="44"/>
      <c r="F405" s="20"/>
    </row>
    <row r="406" spans="1:6" ht="15">
      <c r="A406" s="20"/>
      <c r="B406" s="51"/>
      <c r="C406" s="101"/>
      <c r="D406" s="21"/>
      <c r="E406" s="46">
        <f>SUM(E403:E405)</f>
        <v>9230.82</v>
      </c>
      <c r="F406" s="20"/>
    </row>
    <row r="407" spans="1:6" ht="15">
      <c r="A407" s="14"/>
      <c r="B407" s="8"/>
      <c r="C407" s="8"/>
      <c r="D407" s="14"/>
      <c r="E407" s="48"/>
      <c r="F407" s="14"/>
    </row>
    <row r="408" spans="1:5" ht="15">
      <c r="A408" s="45"/>
      <c r="B408" s="10"/>
      <c r="C408" s="10"/>
      <c r="D408" s="10"/>
      <c r="E408" s="10"/>
    </row>
    <row r="409" spans="1:6" ht="15">
      <c r="A409" s="10"/>
      <c r="B409" s="10"/>
      <c r="C409" s="10"/>
      <c r="D409" s="10"/>
      <c r="E409" s="11"/>
      <c r="F409" s="11"/>
    </row>
    <row r="410" spans="1:6" ht="15">
      <c r="A410" s="12"/>
      <c r="B410" s="12"/>
      <c r="C410" s="13"/>
      <c r="D410" s="13" t="s">
        <v>0</v>
      </c>
      <c r="E410" s="12"/>
      <c r="F410" s="12"/>
    </row>
    <row r="411" spans="1:6" ht="15">
      <c r="A411" s="132" t="s">
        <v>23</v>
      </c>
      <c r="B411" s="132"/>
      <c r="C411" s="132"/>
      <c r="D411" s="132"/>
      <c r="E411" s="132"/>
      <c r="F411" s="132"/>
    </row>
    <row r="412" spans="1:6" ht="15">
      <c r="A412" s="14"/>
      <c r="B412" s="14"/>
      <c r="C412" s="15"/>
      <c r="D412" s="15" t="s">
        <v>425</v>
      </c>
      <c r="E412" s="14"/>
      <c r="F412" s="14"/>
    </row>
    <row r="413" spans="1:6" ht="15">
      <c r="A413" s="16" t="s">
        <v>1</v>
      </c>
      <c r="B413" s="133" t="s">
        <v>7</v>
      </c>
      <c r="C413" s="16" t="s">
        <v>2</v>
      </c>
      <c r="D413" s="133" t="s">
        <v>3</v>
      </c>
      <c r="E413" s="1" t="s">
        <v>4</v>
      </c>
      <c r="F413" s="17" t="s">
        <v>5</v>
      </c>
    </row>
    <row r="414" spans="1:6" ht="15">
      <c r="A414" s="18" t="s">
        <v>6</v>
      </c>
      <c r="B414" s="134"/>
      <c r="C414" s="2" t="s">
        <v>8</v>
      </c>
      <c r="D414" s="134"/>
      <c r="E414" s="3" t="s">
        <v>9</v>
      </c>
      <c r="F414" s="4" t="s">
        <v>10</v>
      </c>
    </row>
    <row r="415" spans="1:6" ht="15">
      <c r="A415" s="19"/>
      <c r="B415" s="135"/>
      <c r="C415" s="19"/>
      <c r="D415" s="135"/>
      <c r="E415" s="20" t="s">
        <v>11</v>
      </c>
      <c r="F415" s="3"/>
    </row>
    <row r="416" spans="1:6" ht="28.5">
      <c r="A416" s="20">
        <v>1</v>
      </c>
      <c r="B416" s="5" t="s">
        <v>45</v>
      </c>
      <c r="C416" s="7" t="s">
        <v>12</v>
      </c>
      <c r="D416" s="100" t="s">
        <v>426</v>
      </c>
      <c r="E416" s="44">
        <v>63010</v>
      </c>
      <c r="F416" s="20" t="s">
        <v>17</v>
      </c>
    </row>
    <row r="417" spans="1:6" ht="15">
      <c r="A417" s="20"/>
      <c r="B417" s="5"/>
      <c r="C417" s="7"/>
      <c r="D417" s="100"/>
      <c r="E417" s="44"/>
      <c r="F417" s="20"/>
    </row>
    <row r="418" spans="1:6" ht="15">
      <c r="A418" s="20"/>
      <c r="B418" s="51"/>
      <c r="C418" s="20"/>
      <c r="D418" s="20"/>
      <c r="E418" s="46">
        <f>SUM(E416:E417)</f>
        <v>63010</v>
      </c>
      <c r="F418" s="20"/>
    </row>
    <row r="419" spans="1:6" ht="15">
      <c r="A419" s="47"/>
      <c r="B419" s="136" t="s">
        <v>16</v>
      </c>
      <c r="C419" s="137"/>
      <c r="D419" s="47"/>
      <c r="E419" s="46">
        <v>63010</v>
      </c>
      <c r="F419" s="47"/>
    </row>
    <row r="420" spans="1:6" ht="15">
      <c r="A420" s="14"/>
      <c r="B420" s="8"/>
      <c r="C420" s="8"/>
      <c r="D420" s="14"/>
      <c r="E420" s="48"/>
      <c r="F420" s="14"/>
    </row>
    <row r="421" spans="1:6" ht="15">
      <c r="A421" s="14"/>
      <c r="B421" s="8"/>
      <c r="C421" s="8"/>
      <c r="D421" s="14"/>
      <c r="E421" s="48"/>
      <c r="F421" s="14"/>
    </row>
    <row r="422" spans="1:6" ht="15">
      <c r="A422" s="45"/>
      <c r="B422" s="10"/>
      <c r="C422" s="10"/>
      <c r="D422" s="10"/>
      <c r="E422" s="10"/>
      <c r="F422" s="10"/>
    </row>
    <row r="423" ht="15">
      <c r="A423" s="45"/>
    </row>
    <row r="424" ht="15">
      <c r="A424" s="45"/>
    </row>
    <row r="425" ht="15">
      <c r="A425" s="45"/>
    </row>
    <row r="426" ht="15">
      <c r="A426" s="45"/>
    </row>
    <row r="427" ht="15">
      <c r="A427" s="45"/>
    </row>
    <row r="428" ht="15">
      <c r="A428" s="45"/>
    </row>
    <row r="429" ht="15">
      <c r="A429" s="45"/>
    </row>
    <row r="430" ht="15">
      <c r="A430" s="45"/>
    </row>
    <row r="431" spans="1:6" ht="15">
      <c r="A431" s="12"/>
      <c r="B431" s="12"/>
      <c r="C431" s="13"/>
      <c r="D431" s="13" t="s">
        <v>0</v>
      </c>
      <c r="E431" s="12"/>
      <c r="F431" s="12"/>
    </row>
    <row r="432" spans="1:6" ht="15">
      <c r="A432" s="132" t="s">
        <v>24</v>
      </c>
      <c r="B432" s="132"/>
      <c r="C432" s="132"/>
      <c r="D432" s="132"/>
      <c r="E432" s="132"/>
      <c r="F432" s="132"/>
    </row>
    <row r="433" spans="1:6" ht="15">
      <c r="A433" s="14"/>
      <c r="B433" s="14"/>
      <c r="C433" s="15"/>
      <c r="D433" s="15" t="s">
        <v>425</v>
      </c>
      <c r="E433" s="14"/>
      <c r="F433" s="14"/>
    </row>
    <row r="434" spans="1:6" ht="15">
      <c r="A434" s="16" t="s">
        <v>1</v>
      </c>
      <c r="B434" s="1"/>
      <c r="C434" s="16" t="s">
        <v>2</v>
      </c>
      <c r="D434" s="133" t="s">
        <v>3</v>
      </c>
      <c r="E434" s="1" t="s">
        <v>4</v>
      </c>
      <c r="F434" s="17" t="s">
        <v>5</v>
      </c>
    </row>
    <row r="435" spans="1:6" ht="15">
      <c r="A435" s="18" t="s">
        <v>6</v>
      </c>
      <c r="B435" s="2" t="s">
        <v>7</v>
      </c>
      <c r="C435" s="2" t="s">
        <v>8</v>
      </c>
      <c r="D435" s="134"/>
      <c r="E435" s="3" t="s">
        <v>9</v>
      </c>
      <c r="F435" s="4" t="s">
        <v>10</v>
      </c>
    </row>
    <row r="436" spans="1:6" ht="15">
      <c r="A436" s="19"/>
      <c r="B436" s="19"/>
      <c r="C436" s="19"/>
      <c r="D436" s="135"/>
      <c r="E436" s="20" t="s">
        <v>11</v>
      </c>
      <c r="F436" s="3"/>
    </row>
    <row r="437" spans="1:6" ht="42.75">
      <c r="A437" s="20">
        <v>1</v>
      </c>
      <c r="B437" s="5" t="s">
        <v>213</v>
      </c>
      <c r="C437" s="7" t="s">
        <v>12</v>
      </c>
      <c r="D437" s="5" t="s">
        <v>427</v>
      </c>
      <c r="E437" s="44">
        <v>23715</v>
      </c>
      <c r="F437" s="20" t="s">
        <v>428</v>
      </c>
    </row>
    <row r="438" spans="1:6" ht="42.75">
      <c r="A438" s="20">
        <v>2</v>
      </c>
      <c r="B438" s="5" t="s">
        <v>34</v>
      </c>
      <c r="C438" s="7" t="s">
        <v>12</v>
      </c>
      <c r="D438" s="5" t="s">
        <v>429</v>
      </c>
      <c r="E438" s="44">
        <v>57952</v>
      </c>
      <c r="F438" s="20" t="s">
        <v>430</v>
      </c>
    </row>
    <row r="439" spans="1:6" ht="15">
      <c r="A439" s="20"/>
      <c r="B439" s="5"/>
      <c r="C439" s="7"/>
      <c r="D439" s="5"/>
      <c r="E439" s="44"/>
      <c r="F439" s="20"/>
    </row>
    <row r="440" spans="1:6" ht="15">
      <c r="A440" s="20"/>
      <c r="B440" s="51"/>
      <c r="C440" s="101"/>
      <c r="D440" s="21"/>
      <c r="E440" s="46">
        <f>SUM(E437:E439)</f>
        <v>81667</v>
      </c>
      <c r="F440" s="20"/>
    </row>
    <row r="441" spans="1:6" ht="28.5">
      <c r="A441" s="20">
        <v>1</v>
      </c>
      <c r="B441" s="5" t="s">
        <v>431</v>
      </c>
      <c r="C441" s="7" t="s">
        <v>12</v>
      </c>
      <c r="D441" s="5" t="s">
        <v>432</v>
      </c>
      <c r="E441" s="44">
        <v>5059</v>
      </c>
      <c r="F441" s="20" t="s">
        <v>17</v>
      </c>
    </row>
    <row r="442" spans="1:6" ht="28.5">
      <c r="A442" s="20">
        <v>2</v>
      </c>
      <c r="B442" s="5" t="s">
        <v>433</v>
      </c>
      <c r="C442" s="7" t="s">
        <v>12</v>
      </c>
      <c r="D442" s="5" t="s">
        <v>432</v>
      </c>
      <c r="E442" s="44">
        <v>8036.22</v>
      </c>
      <c r="F442" s="20" t="s">
        <v>17</v>
      </c>
    </row>
    <row r="443" spans="1:6" ht="28.5">
      <c r="A443" s="20">
        <v>3</v>
      </c>
      <c r="B443" s="5" t="s">
        <v>295</v>
      </c>
      <c r="C443" s="7" t="s">
        <v>12</v>
      </c>
      <c r="D443" s="5" t="s">
        <v>432</v>
      </c>
      <c r="E443" s="44">
        <v>10027.6</v>
      </c>
      <c r="F443" s="20" t="s">
        <v>17</v>
      </c>
    </row>
    <row r="444" spans="1:6" ht="15">
      <c r="A444" s="20"/>
      <c r="B444" s="5"/>
      <c r="C444" s="80"/>
      <c r="D444" s="20"/>
      <c r="E444" s="44"/>
      <c r="F444" s="20"/>
    </row>
    <row r="445" spans="1:6" ht="15">
      <c r="A445" s="20"/>
      <c r="B445" s="51"/>
      <c r="C445" s="80"/>
      <c r="D445" s="20"/>
      <c r="E445" s="46">
        <f>SUM(E441:E444)</f>
        <v>23122.82</v>
      </c>
      <c r="F445" s="20"/>
    </row>
    <row r="446" spans="1:6" ht="42.75">
      <c r="A446" s="20">
        <v>1</v>
      </c>
      <c r="B446" s="5" t="s">
        <v>49</v>
      </c>
      <c r="C446" s="7" t="s">
        <v>12</v>
      </c>
      <c r="D446" s="5" t="s">
        <v>434</v>
      </c>
      <c r="E446" s="44">
        <v>32050</v>
      </c>
      <c r="F446" s="20" t="s">
        <v>17</v>
      </c>
    </row>
    <row r="447" spans="1:6" ht="42.75">
      <c r="A447" s="20">
        <v>2</v>
      </c>
      <c r="B447" s="5" t="s">
        <v>435</v>
      </c>
      <c r="C447" s="7" t="s">
        <v>12</v>
      </c>
      <c r="D447" s="5" t="s">
        <v>434</v>
      </c>
      <c r="E447" s="44">
        <v>32816</v>
      </c>
      <c r="F447" s="20" t="s">
        <v>17</v>
      </c>
    </row>
    <row r="448" spans="1:6" ht="28.5">
      <c r="A448" s="20">
        <v>3</v>
      </c>
      <c r="B448" s="5" t="s">
        <v>140</v>
      </c>
      <c r="C448" s="7" t="s">
        <v>12</v>
      </c>
      <c r="D448" s="5" t="s">
        <v>436</v>
      </c>
      <c r="E448" s="44">
        <v>22000</v>
      </c>
      <c r="F448" s="20" t="s">
        <v>17</v>
      </c>
    </row>
    <row r="449" spans="1:6" ht="28.5">
      <c r="A449" s="20">
        <v>4</v>
      </c>
      <c r="B449" s="5" t="s">
        <v>160</v>
      </c>
      <c r="C449" s="7" t="s">
        <v>12</v>
      </c>
      <c r="D449" s="5" t="s">
        <v>437</v>
      </c>
      <c r="E449" s="44">
        <v>4500</v>
      </c>
      <c r="F449" s="20" t="s">
        <v>17</v>
      </c>
    </row>
    <row r="450" spans="1:6" ht="28.5">
      <c r="A450" s="20">
        <v>5</v>
      </c>
      <c r="B450" s="5" t="s">
        <v>39</v>
      </c>
      <c r="C450" s="7" t="s">
        <v>12</v>
      </c>
      <c r="D450" s="5" t="s">
        <v>436</v>
      </c>
      <c r="E450" s="44">
        <v>22000</v>
      </c>
      <c r="F450" s="20" t="s">
        <v>17</v>
      </c>
    </row>
    <row r="451" spans="1:6" ht="15">
      <c r="A451" s="20"/>
      <c r="B451" s="51"/>
      <c r="C451" s="80"/>
      <c r="D451" s="20"/>
      <c r="E451" s="46"/>
      <c r="F451" s="20"/>
    </row>
    <row r="452" spans="1:6" ht="15">
      <c r="A452" s="20"/>
      <c r="B452" s="51"/>
      <c r="C452" s="80"/>
      <c r="D452" s="20"/>
      <c r="E452" s="46">
        <f>SUM(E446:E451)</f>
        <v>113366</v>
      </c>
      <c r="F452" s="20"/>
    </row>
    <row r="453" spans="1:6" ht="15">
      <c r="A453" s="47"/>
      <c r="B453" s="136" t="s">
        <v>16</v>
      </c>
      <c r="C453" s="137"/>
      <c r="D453" s="47"/>
      <c r="E453" s="46">
        <f>E440+E445+E452</f>
        <v>218155.82</v>
      </c>
      <c r="F453" s="47"/>
    </row>
    <row r="456" spans="1:6" ht="15">
      <c r="A456" s="12"/>
      <c r="B456" s="12"/>
      <c r="C456" s="13"/>
      <c r="D456" s="13" t="s">
        <v>0</v>
      </c>
      <c r="E456" s="12"/>
      <c r="F456" s="12"/>
    </row>
    <row r="457" spans="1:6" ht="15">
      <c r="A457" s="132" t="s">
        <v>24</v>
      </c>
      <c r="B457" s="132"/>
      <c r="C457" s="132"/>
      <c r="D457" s="132"/>
      <c r="E457" s="132"/>
      <c r="F457" s="132"/>
    </row>
    <row r="458" spans="1:6" ht="15">
      <c r="A458" s="14"/>
      <c r="B458" s="14"/>
      <c r="C458" s="15"/>
      <c r="D458" s="15" t="s">
        <v>438</v>
      </c>
      <c r="E458" s="14"/>
      <c r="F458" s="14"/>
    </row>
    <row r="459" spans="1:6" ht="15">
      <c r="A459" s="16" t="s">
        <v>1</v>
      </c>
      <c r="B459" s="1"/>
      <c r="C459" s="16" t="s">
        <v>2</v>
      </c>
      <c r="D459" s="133" t="s">
        <v>3</v>
      </c>
      <c r="E459" s="1" t="s">
        <v>4</v>
      </c>
      <c r="F459" s="17" t="s">
        <v>5</v>
      </c>
    </row>
    <row r="460" spans="1:6" ht="15">
      <c r="A460" s="18" t="s">
        <v>6</v>
      </c>
      <c r="B460" s="2" t="s">
        <v>7</v>
      </c>
      <c r="C460" s="2" t="s">
        <v>8</v>
      </c>
      <c r="D460" s="134"/>
      <c r="E460" s="3" t="s">
        <v>9</v>
      </c>
      <c r="F460" s="4" t="s">
        <v>10</v>
      </c>
    </row>
    <row r="461" spans="1:6" ht="15">
      <c r="A461" s="19"/>
      <c r="B461" s="19"/>
      <c r="C461" s="19"/>
      <c r="D461" s="135"/>
      <c r="E461" s="20" t="s">
        <v>11</v>
      </c>
      <c r="F461" s="3"/>
    </row>
    <row r="462" spans="1:6" ht="42.75">
      <c r="A462" s="20">
        <v>1</v>
      </c>
      <c r="B462" s="5" t="s">
        <v>299</v>
      </c>
      <c r="C462" s="7" t="s">
        <v>12</v>
      </c>
      <c r="D462" s="5" t="s">
        <v>439</v>
      </c>
      <c r="E462" s="44">
        <v>25711</v>
      </c>
      <c r="F462" s="20" t="s">
        <v>440</v>
      </c>
    </row>
    <row r="463" spans="1:6" ht="15">
      <c r="A463" s="20"/>
      <c r="B463" s="5"/>
      <c r="C463" s="7"/>
      <c r="D463" s="5"/>
      <c r="E463" s="44"/>
      <c r="F463" s="20"/>
    </row>
    <row r="464" spans="1:6" ht="15">
      <c r="A464" s="20"/>
      <c r="B464" s="51"/>
      <c r="C464" s="101"/>
      <c r="D464" s="5"/>
      <c r="E464" s="46">
        <f>SUM(E462:E463)</f>
        <v>25711</v>
      </c>
      <c r="F464" s="20"/>
    </row>
    <row r="465" spans="1:6" ht="28.5">
      <c r="A465" s="20">
        <v>1</v>
      </c>
      <c r="B465" s="5" t="s">
        <v>441</v>
      </c>
      <c r="C465" s="7" t="s">
        <v>12</v>
      </c>
      <c r="D465" s="5" t="s">
        <v>25</v>
      </c>
      <c r="E465" s="44">
        <v>35000</v>
      </c>
      <c r="F465" s="20" t="s">
        <v>17</v>
      </c>
    </row>
    <row r="466" spans="1:6" ht="15">
      <c r="A466" s="20"/>
      <c r="B466" s="5"/>
      <c r="C466" s="7"/>
      <c r="D466" s="5"/>
      <c r="E466" s="44"/>
      <c r="F466" s="20"/>
    </row>
    <row r="467" spans="1:6" ht="15">
      <c r="A467" s="20"/>
      <c r="B467" s="51"/>
      <c r="C467" s="99"/>
      <c r="D467" s="51"/>
      <c r="E467" s="46">
        <f>SUM(E465:E466)</f>
        <v>35000</v>
      </c>
      <c r="F467" s="20"/>
    </row>
    <row r="468" spans="1:6" ht="114">
      <c r="A468" s="20">
        <v>1</v>
      </c>
      <c r="B468" s="5" t="s">
        <v>168</v>
      </c>
      <c r="C468" s="7" t="s">
        <v>12</v>
      </c>
      <c r="D468" s="5" t="s">
        <v>442</v>
      </c>
      <c r="E468" s="44">
        <v>15000</v>
      </c>
      <c r="F468" s="20" t="s">
        <v>17</v>
      </c>
    </row>
    <row r="469" spans="1:6" ht="114">
      <c r="A469" s="20">
        <v>2</v>
      </c>
      <c r="B469" s="5" t="s">
        <v>47</v>
      </c>
      <c r="C469" s="7" t="s">
        <v>12</v>
      </c>
      <c r="D469" s="5" t="s">
        <v>443</v>
      </c>
      <c r="E469" s="44">
        <v>15000</v>
      </c>
      <c r="F469" s="20" t="s">
        <v>17</v>
      </c>
    </row>
    <row r="470" spans="1:6" ht="114">
      <c r="A470" s="20">
        <v>3</v>
      </c>
      <c r="B470" s="5" t="s">
        <v>349</v>
      </c>
      <c r="C470" s="7" t="s">
        <v>12</v>
      </c>
      <c r="D470" s="5" t="s">
        <v>444</v>
      </c>
      <c r="E470" s="44">
        <v>15000</v>
      </c>
      <c r="F470" s="20" t="s">
        <v>17</v>
      </c>
    </row>
    <row r="471" spans="1:6" ht="114">
      <c r="A471" s="20">
        <v>4</v>
      </c>
      <c r="B471" s="5" t="s">
        <v>292</v>
      </c>
      <c r="C471" s="7" t="s">
        <v>12</v>
      </c>
      <c r="D471" s="5" t="s">
        <v>442</v>
      </c>
      <c r="E471" s="44">
        <v>15000</v>
      </c>
      <c r="F471" s="20" t="s">
        <v>17</v>
      </c>
    </row>
    <row r="472" spans="1:6" ht="15">
      <c r="A472" s="20"/>
      <c r="B472" s="51"/>
      <c r="C472" s="101"/>
      <c r="D472" s="51"/>
      <c r="E472" s="46"/>
      <c r="F472" s="20"/>
    </row>
    <row r="473" spans="1:6" ht="15">
      <c r="A473" s="20"/>
      <c r="B473" s="51"/>
      <c r="C473" s="101"/>
      <c r="D473" s="51"/>
      <c r="E473" s="46">
        <f>SUM(E468:E472)</f>
        <v>60000</v>
      </c>
      <c r="F473" s="20"/>
    </row>
    <row r="474" spans="1:6" ht="42.75">
      <c r="A474" s="20">
        <v>1</v>
      </c>
      <c r="B474" s="5" t="s">
        <v>182</v>
      </c>
      <c r="C474" s="7" t="s">
        <v>12</v>
      </c>
      <c r="D474" s="5" t="s">
        <v>445</v>
      </c>
      <c r="E474" s="44">
        <v>71803</v>
      </c>
      <c r="F474" s="20" t="s">
        <v>446</v>
      </c>
    </row>
    <row r="475" spans="1:6" ht="28.5">
      <c r="A475" s="20">
        <v>2</v>
      </c>
      <c r="B475" s="5" t="s">
        <v>39</v>
      </c>
      <c r="C475" s="7" t="s">
        <v>12</v>
      </c>
      <c r="D475" s="5" t="s">
        <v>447</v>
      </c>
      <c r="E475" s="44">
        <v>61602</v>
      </c>
      <c r="F475" s="20" t="s">
        <v>19</v>
      </c>
    </row>
    <row r="476" spans="1:6" ht="15">
      <c r="A476" s="20"/>
      <c r="B476" s="51"/>
      <c r="C476" s="101"/>
      <c r="D476" s="51"/>
      <c r="E476" s="46"/>
      <c r="F476" s="20"/>
    </row>
    <row r="477" spans="1:6" ht="15">
      <c r="A477" s="20"/>
      <c r="B477" s="51"/>
      <c r="C477" s="101"/>
      <c r="D477" s="51"/>
      <c r="E477" s="46">
        <f>SUM(E474:E476)</f>
        <v>133405</v>
      </c>
      <c r="F477" s="20"/>
    </row>
    <row r="478" spans="1:6" ht="42.75">
      <c r="A478" s="20">
        <v>1</v>
      </c>
      <c r="B478" s="5" t="s">
        <v>37</v>
      </c>
      <c r="C478" s="7" t="s">
        <v>12</v>
      </c>
      <c r="D478" s="5" t="s">
        <v>448</v>
      </c>
      <c r="E478" s="44">
        <v>16673.4</v>
      </c>
      <c r="F478" s="20" t="s">
        <v>17</v>
      </c>
    </row>
    <row r="479" spans="1:6" ht="15">
      <c r="A479" s="20"/>
      <c r="B479" s="51"/>
      <c r="C479" s="7"/>
      <c r="D479" s="5"/>
      <c r="E479" s="46">
        <f>SUM(E478)</f>
        <v>16673.4</v>
      </c>
      <c r="F479" s="20"/>
    </row>
    <row r="480" spans="1:6" ht="57">
      <c r="A480" s="20">
        <v>2</v>
      </c>
      <c r="B480" s="5" t="s">
        <v>37</v>
      </c>
      <c r="C480" s="7" t="s">
        <v>12</v>
      </c>
      <c r="D480" s="5" t="s">
        <v>449</v>
      </c>
      <c r="E480" s="44">
        <v>25000</v>
      </c>
      <c r="F480" s="20" t="s">
        <v>17</v>
      </c>
    </row>
    <row r="481" spans="1:6" ht="15">
      <c r="A481" s="20"/>
      <c r="B481" s="51"/>
      <c r="C481" s="101"/>
      <c r="D481" s="51"/>
      <c r="E481" s="46">
        <f>SUM(E480)</f>
        <v>25000</v>
      </c>
      <c r="F481" s="20"/>
    </row>
    <row r="482" spans="1:6" ht="15">
      <c r="A482" s="47"/>
      <c r="B482" s="136" t="s">
        <v>16</v>
      </c>
      <c r="C482" s="137"/>
      <c r="D482" s="47"/>
      <c r="E482" s="46">
        <f>E464+E467+E473+E477+E479+E481</f>
        <v>295789.4</v>
      </c>
      <c r="F482" s="47"/>
    </row>
    <row r="483" spans="1:6" ht="15">
      <c r="A483" s="14"/>
      <c r="B483" s="8"/>
      <c r="C483" s="8"/>
      <c r="D483" s="14"/>
      <c r="E483" s="48"/>
      <c r="F483" s="14"/>
    </row>
    <row r="484" spans="1:6" ht="15">
      <c r="A484" s="14"/>
      <c r="B484" s="8"/>
      <c r="C484" s="8"/>
      <c r="D484" s="14"/>
      <c r="E484" s="48"/>
      <c r="F484" s="14"/>
    </row>
    <row r="485" spans="1:6" ht="15">
      <c r="A485" s="10"/>
      <c r="B485" s="10"/>
      <c r="C485" s="10"/>
      <c r="D485" s="10"/>
      <c r="E485" s="11"/>
      <c r="F485" s="11"/>
    </row>
    <row r="486" spans="1:6" ht="15">
      <c r="A486" s="12"/>
      <c r="B486" s="12"/>
      <c r="C486" s="13"/>
      <c r="D486" s="13" t="s">
        <v>0</v>
      </c>
      <c r="E486" s="12"/>
      <c r="F486" s="12"/>
    </row>
    <row r="487" spans="1:6" ht="15">
      <c r="A487" s="132" t="s">
        <v>22</v>
      </c>
      <c r="B487" s="132"/>
      <c r="C487" s="132"/>
      <c r="D487" s="132"/>
      <c r="E487" s="132"/>
      <c r="F487" s="132"/>
    </row>
    <row r="488" spans="1:6" ht="15">
      <c r="A488" s="14"/>
      <c r="B488" s="14"/>
      <c r="C488" s="15"/>
      <c r="D488" s="15" t="s">
        <v>450</v>
      </c>
      <c r="E488" s="14"/>
      <c r="F488" s="14"/>
    </row>
    <row r="489" spans="1:6" ht="15">
      <c r="A489" s="16" t="s">
        <v>1</v>
      </c>
      <c r="B489" s="133" t="s">
        <v>7</v>
      </c>
      <c r="C489" s="16" t="s">
        <v>2</v>
      </c>
      <c r="D489" s="133" t="s">
        <v>3</v>
      </c>
      <c r="E489" s="1" t="s">
        <v>4</v>
      </c>
      <c r="F489" s="17" t="s">
        <v>5</v>
      </c>
    </row>
    <row r="490" spans="1:6" ht="15">
      <c r="A490" s="18" t="s">
        <v>6</v>
      </c>
      <c r="B490" s="134"/>
      <c r="C490" s="2" t="s">
        <v>8</v>
      </c>
      <c r="D490" s="134"/>
      <c r="E490" s="3" t="s">
        <v>9</v>
      </c>
      <c r="F490" s="4" t="s">
        <v>10</v>
      </c>
    </row>
    <row r="491" spans="1:6" ht="15">
      <c r="A491" s="19"/>
      <c r="B491" s="135"/>
      <c r="C491" s="19"/>
      <c r="D491" s="135"/>
      <c r="E491" s="20" t="s">
        <v>11</v>
      </c>
      <c r="F491" s="3"/>
    </row>
    <row r="492" spans="1:6" ht="28.5">
      <c r="A492" s="20">
        <v>1</v>
      </c>
      <c r="B492" s="5" t="s">
        <v>39</v>
      </c>
      <c r="C492" s="7" t="s">
        <v>12</v>
      </c>
      <c r="D492" s="5" t="s">
        <v>451</v>
      </c>
      <c r="E492" s="44">
        <v>2518450</v>
      </c>
      <c r="F492" s="20" t="s">
        <v>17</v>
      </c>
    </row>
    <row r="493" spans="1:6" ht="28.5">
      <c r="A493" s="20">
        <v>2</v>
      </c>
      <c r="B493" s="5" t="s">
        <v>452</v>
      </c>
      <c r="C493" s="7" t="s">
        <v>12</v>
      </c>
      <c r="D493" s="5" t="s">
        <v>453</v>
      </c>
      <c r="E493" s="44">
        <v>100000</v>
      </c>
      <c r="F493" s="20" t="s">
        <v>17</v>
      </c>
    </row>
    <row r="494" spans="1:6" ht="15">
      <c r="A494" s="20"/>
      <c r="B494" s="5"/>
      <c r="C494" s="7"/>
      <c r="D494" s="100"/>
      <c r="E494" s="44"/>
      <c r="F494" s="20"/>
    </row>
    <row r="495" spans="1:6" ht="15">
      <c r="A495" s="20"/>
      <c r="B495" s="51"/>
      <c r="C495" s="20"/>
      <c r="D495" s="20"/>
      <c r="E495" s="46"/>
      <c r="F495" s="20"/>
    </row>
    <row r="496" spans="1:6" ht="15">
      <c r="A496" s="47"/>
      <c r="B496" s="136" t="s">
        <v>16</v>
      </c>
      <c r="C496" s="137"/>
      <c r="D496" s="47"/>
      <c r="E496" s="46">
        <f>SUM(E492:E495)</f>
        <v>2618450</v>
      </c>
      <c r="F496" s="47"/>
    </row>
    <row r="497" spans="1:6" ht="15">
      <c r="A497" s="14"/>
      <c r="B497" s="8"/>
      <c r="C497" s="8"/>
      <c r="D497" s="14"/>
      <c r="E497" s="48"/>
      <c r="F497" s="14"/>
    </row>
    <row r="498" spans="1:6" ht="15">
      <c r="A498" s="14"/>
      <c r="B498" s="8"/>
      <c r="C498" s="8"/>
      <c r="D498" s="14"/>
      <c r="E498" s="48"/>
      <c r="F498" s="14"/>
    </row>
    <row r="499" spans="1:6" ht="15">
      <c r="A499" s="10"/>
      <c r="B499" s="10"/>
      <c r="C499" s="10"/>
      <c r="D499" s="10"/>
      <c r="E499" s="121"/>
      <c r="F499" s="121"/>
    </row>
    <row r="500" spans="1:6" ht="15">
      <c r="A500" s="10"/>
      <c r="B500" s="10"/>
      <c r="C500" s="10"/>
      <c r="D500" s="10"/>
      <c r="E500" s="11"/>
      <c r="F500" s="11"/>
    </row>
    <row r="501" spans="1:6" ht="15">
      <c r="A501" s="12"/>
      <c r="B501" s="12"/>
      <c r="C501" s="13"/>
      <c r="D501" s="13" t="s">
        <v>0</v>
      </c>
      <c r="E501" s="12"/>
      <c r="F501" s="12"/>
    </row>
    <row r="502" spans="1:6" ht="15">
      <c r="A502" s="132" t="s">
        <v>454</v>
      </c>
      <c r="B502" s="132"/>
      <c r="C502" s="132"/>
      <c r="D502" s="132"/>
      <c r="E502" s="132"/>
      <c r="F502" s="132"/>
    </row>
    <row r="503" spans="1:6" ht="15">
      <c r="A503" s="14"/>
      <c r="B503" s="14"/>
      <c r="C503" s="15"/>
      <c r="D503" s="15" t="s">
        <v>438</v>
      </c>
      <c r="E503" s="14"/>
      <c r="F503" s="14"/>
    </row>
    <row r="504" spans="1:6" ht="15">
      <c r="A504" s="16" t="s">
        <v>1</v>
      </c>
      <c r="B504" s="133" t="s">
        <v>7</v>
      </c>
      <c r="C504" s="16" t="s">
        <v>2</v>
      </c>
      <c r="D504" s="133" t="s">
        <v>3</v>
      </c>
      <c r="E504" s="1" t="s">
        <v>4</v>
      </c>
      <c r="F504" s="17" t="s">
        <v>5</v>
      </c>
    </row>
    <row r="505" spans="1:6" ht="15">
      <c r="A505" s="18" t="s">
        <v>6</v>
      </c>
      <c r="B505" s="134"/>
      <c r="C505" s="2" t="s">
        <v>8</v>
      </c>
      <c r="D505" s="134"/>
      <c r="E505" s="3" t="s">
        <v>9</v>
      </c>
      <c r="F505" s="4" t="s">
        <v>10</v>
      </c>
    </row>
    <row r="506" spans="1:6" ht="15">
      <c r="A506" s="19"/>
      <c r="B506" s="135"/>
      <c r="C506" s="19"/>
      <c r="D506" s="135"/>
      <c r="E506" s="20" t="s">
        <v>11</v>
      </c>
      <c r="F506" s="3"/>
    </row>
    <row r="507" spans="1:6" ht="28.5">
      <c r="A507" s="20">
        <v>1</v>
      </c>
      <c r="B507" s="5" t="s">
        <v>30</v>
      </c>
      <c r="C507" s="7" t="s">
        <v>12</v>
      </c>
      <c r="D507" s="5" t="s">
        <v>453</v>
      </c>
      <c r="E507" s="44">
        <v>241540</v>
      </c>
      <c r="F507" s="20" t="s">
        <v>17</v>
      </c>
    </row>
    <row r="508" spans="1:6" ht="28.5">
      <c r="A508" s="20">
        <v>2</v>
      </c>
      <c r="B508" s="5" t="s">
        <v>441</v>
      </c>
      <c r="C508" s="7" t="s">
        <v>12</v>
      </c>
      <c r="D508" s="5" t="s">
        <v>453</v>
      </c>
      <c r="E508" s="44">
        <v>146535.75</v>
      </c>
      <c r="F508" s="20" t="s">
        <v>17</v>
      </c>
    </row>
    <row r="509" spans="1:6" ht="28.5">
      <c r="A509" s="20">
        <v>3</v>
      </c>
      <c r="B509" s="5" t="s">
        <v>76</v>
      </c>
      <c r="C509" s="7" t="s">
        <v>12</v>
      </c>
      <c r="D509" s="5" t="s">
        <v>453</v>
      </c>
      <c r="E509" s="44">
        <v>157950</v>
      </c>
      <c r="F509" s="20" t="s">
        <v>17</v>
      </c>
    </row>
    <row r="510" spans="1:6" ht="15">
      <c r="A510" s="20"/>
      <c r="B510" s="5"/>
      <c r="C510" s="7"/>
      <c r="D510" s="5"/>
      <c r="E510" s="44"/>
      <c r="F510" s="20"/>
    </row>
    <row r="511" spans="1:6" ht="15">
      <c r="A511" s="20"/>
      <c r="B511" s="51"/>
      <c r="C511" s="20"/>
      <c r="D511" s="20"/>
      <c r="E511" s="46">
        <f>SUM(E507:E510)</f>
        <v>546025.75</v>
      </c>
      <c r="F511" s="20"/>
    </row>
    <row r="512" spans="1:6" ht="15">
      <c r="A512" s="47"/>
      <c r="B512" s="136" t="s">
        <v>16</v>
      </c>
      <c r="C512" s="137"/>
      <c r="D512" s="47"/>
      <c r="E512" s="46">
        <v>546025.75</v>
      </c>
      <c r="F512" s="47"/>
    </row>
    <row r="513" spans="1:6" ht="15">
      <c r="A513" s="14"/>
      <c r="B513" s="8"/>
      <c r="C513" s="8"/>
      <c r="D513" s="14"/>
      <c r="E513" s="48"/>
      <c r="F513" s="14"/>
    </row>
    <row r="514" spans="1:6" ht="15">
      <c r="A514" s="45"/>
      <c r="B514" s="10"/>
      <c r="C514" s="10"/>
      <c r="D514" s="10"/>
      <c r="E514" s="10"/>
      <c r="F514" s="10"/>
    </row>
    <row r="515" spans="1:6" ht="15">
      <c r="A515" s="10"/>
      <c r="B515" s="10"/>
      <c r="C515" s="10"/>
      <c r="D515" s="10"/>
      <c r="E515" s="11"/>
      <c r="F515" s="11"/>
    </row>
    <row r="516" spans="1:6" ht="15">
      <c r="A516" s="12"/>
      <c r="B516" s="12"/>
      <c r="C516" s="13"/>
      <c r="D516" s="13" t="s">
        <v>0</v>
      </c>
      <c r="E516" s="12"/>
      <c r="F516" s="12"/>
    </row>
    <row r="517" spans="1:6" ht="15">
      <c r="A517" s="132" t="s">
        <v>22</v>
      </c>
      <c r="B517" s="132"/>
      <c r="C517" s="132"/>
      <c r="D517" s="132"/>
      <c r="E517" s="132"/>
      <c r="F517" s="132"/>
    </row>
    <row r="518" spans="1:6" ht="15">
      <c r="A518" s="14"/>
      <c r="B518" s="14"/>
      <c r="C518" s="15"/>
      <c r="D518" s="15" t="s">
        <v>450</v>
      </c>
      <c r="E518" s="14"/>
      <c r="F518" s="14"/>
    </row>
    <row r="519" spans="1:6" ht="15">
      <c r="A519" s="16" t="s">
        <v>1</v>
      </c>
      <c r="B519" s="1"/>
      <c r="C519" s="16" t="s">
        <v>2</v>
      </c>
      <c r="D519" s="133" t="s">
        <v>3</v>
      </c>
      <c r="E519" s="1" t="s">
        <v>4</v>
      </c>
      <c r="F519" s="17" t="s">
        <v>5</v>
      </c>
    </row>
    <row r="520" spans="1:6" ht="15">
      <c r="A520" s="18" t="s">
        <v>6</v>
      </c>
      <c r="B520" s="2" t="s">
        <v>7</v>
      </c>
      <c r="C520" s="2" t="s">
        <v>8</v>
      </c>
      <c r="D520" s="134"/>
      <c r="E520" s="3" t="s">
        <v>9</v>
      </c>
      <c r="F520" s="4" t="s">
        <v>10</v>
      </c>
    </row>
    <row r="521" spans="1:6" ht="15">
      <c r="A521" s="19"/>
      <c r="B521" s="19"/>
      <c r="C521" s="19"/>
      <c r="D521" s="135"/>
      <c r="E521" s="20"/>
      <c r="F521" s="3"/>
    </row>
    <row r="522" spans="1:6" ht="28.5">
      <c r="A522" s="20">
        <v>1</v>
      </c>
      <c r="B522" s="5" t="s">
        <v>41</v>
      </c>
      <c r="C522" s="7" t="s">
        <v>12</v>
      </c>
      <c r="D522" s="5" t="s">
        <v>275</v>
      </c>
      <c r="E522" s="44">
        <v>4770</v>
      </c>
      <c r="F522" s="20" t="s">
        <v>17</v>
      </c>
    </row>
    <row r="523" spans="1:6" ht="28.5">
      <c r="A523" s="20">
        <v>2</v>
      </c>
      <c r="B523" s="5" t="s">
        <v>41</v>
      </c>
      <c r="C523" s="7" t="s">
        <v>12</v>
      </c>
      <c r="D523" s="5" t="s">
        <v>455</v>
      </c>
      <c r="E523" s="44">
        <v>4460.82</v>
      </c>
      <c r="F523" s="20" t="s">
        <v>17</v>
      </c>
    </row>
    <row r="524" spans="1:6" ht="15">
      <c r="A524" s="20"/>
      <c r="B524" s="5"/>
      <c r="C524" s="7"/>
      <c r="D524" s="5"/>
      <c r="E524" s="44"/>
      <c r="F524" s="20"/>
    </row>
    <row r="525" spans="1:6" ht="15">
      <c r="A525" s="20"/>
      <c r="B525" s="51"/>
      <c r="C525" s="101"/>
      <c r="D525" s="21"/>
      <c r="E525" s="46">
        <f>SUM(E522:E524)</f>
        <v>9230.82</v>
      </c>
      <c r="F525" s="20"/>
    </row>
    <row r="526" spans="1:6" ht="42.75">
      <c r="A526" s="20">
        <v>1</v>
      </c>
      <c r="B526" s="5" t="s">
        <v>43</v>
      </c>
      <c r="C526" s="7" t="s">
        <v>12</v>
      </c>
      <c r="D526" s="5" t="s">
        <v>456</v>
      </c>
      <c r="E526" s="44">
        <v>48050</v>
      </c>
      <c r="F526" s="20" t="s">
        <v>457</v>
      </c>
    </row>
    <row r="527" spans="1:6" ht="42.75">
      <c r="A527" s="20">
        <v>2</v>
      </c>
      <c r="B527" s="5" t="s">
        <v>305</v>
      </c>
      <c r="C527" s="7" t="s">
        <v>12</v>
      </c>
      <c r="D527" s="5" t="s">
        <v>458</v>
      </c>
      <c r="E527" s="44">
        <v>46372</v>
      </c>
      <c r="F527" s="20" t="s">
        <v>459</v>
      </c>
    </row>
    <row r="528" spans="1:6" ht="15">
      <c r="A528" s="20"/>
      <c r="B528" s="5"/>
      <c r="C528" s="101"/>
      <c r="D528" s="5"/>
      <c r="E528" s="46"/>
      <c r="F528" s="20"/>
    </row>
    <row r="529" spans="1:6" ht="15">
      <c r="A529" s="20"/>
      <c r="B529" s="51"/>
      <c r="C529" s="101"/>
      <c r="D529" s="21"/>
      <c r="E529" s="46">
        <f>SUM(E526:E528)</f>
        <v>94422</v>
      </c>
      <c r="F529" s="20"/>
    </row>
    <row r="530" spans="1:6" ht="42.75">
      <c r="A530" s="20">
        <v>1</v>
      </c>
      <c r="B530" s="5" t="s">
        <v>460</v>
      </c>
      <c r="C530" s="7" t="s">
        <v>12</v>
      </c>
      <c r="D530" s="5" t="s">
        <v>240</v>
      </c>
      <c r="E530" s="44">
        <v>12048</v>
      </c>
      <c r="F530" s="20" t="s">
        <v>17</v>
      </c>
    </row>
    <row r="531" spans="1:6" ht="42.75">
      <c r="A531" s="20">
        <v>2</v>
      </c>
      <c r="B531" s="5" t="s">
        <v>159</v>
      </c>
      <c r="C531" s="7" t="s">
        <v>12</v>
      </c>
      <c r="D531" s="5" t="s">
        <v>240</v>
      </c>
      <c r="E531" s="44">
        <v>10084</v>
      </c>
      <c r="F531" s="20" t="s">
        <v>17</v>
      </c>
    </row>
    <row r="532" spans="1:6" ht="15">
      <c r="A532" s="20"/>
      <c r="B532" s="5"/>
      <c r="C532" s="101"/>
      <c r="D532" s="5"/>
      <c r="E532" s="44"/>
      <c r="F532" s="20"/>
    </row>
    <row r="533" spans="1:6" ht="15">
      <c r="A533" s="20"/>
      <c r="B533" s="51"/>
      <c r="C533" s="101"/>
      <c r="D533" s="5"/>
      <c r="E533" s="46">
        <f>SUM(E530:E532)</f>
        <v>22132</v>
      </c>
      <c r="F533" s="20"/>
    </row>
    <row r="534" spans="1:6" ht="42.75">
      <c r="A534" s="20">
        <v>1</v>
      </c>
      <c r="B534" s="5" t="s">
        <v>46</v>
      </c>
      <c r="C534" s="7" t="s">
        <v>12</v>
      </c>
      <c r="D534" s="5" t="s">
        <v>365</v>
      </c>
      <c r="E534" s="44">
        <v>85500</v>
      </c>
      <c r="F534" s="20" t="s">
        <v>461</v>
      </c>
    </row>
    <row r="535" spans="1:6" ht="42.75">
      <c r="A535" s="20">
        <v>2</v>
      </c>
      <c r="B535" s="5" t="s">
        <v>462</v>
      </c>
      <c r="C535" s="7" t="s">
        <v>12</v>
      </c>
      <c r="D535" s="5" t="s">
        <v>365</v>
      </c>
      <c r="E535" s="44">
        <v>26500</v>
      </c>
      <c r="F535" s="20" t="s">
        <v>463</v>
      </c>
    </row>
    <row r="536" spans="1:6" ht="15">
      <c r="A536" s="20"/>
      <c r="B536" s="51"/>
      <c r="C536" s="101"/>
      <c r="D536" s="5"/>
      <c r="E536" s="44"/>
      <c r="F536" s="20"/>
    </row>
    <row r="537" spans="1:6" ht="15">
      <c r="A537" s="20"/>
      <c r="B537" s="51"/>
      <c r="C537" s="101"/>
      <c r="D537" s="21"/>
      <c r="E537" s="46">
        <f>SUM(E534:E536)</f>
        <v>112000</v>
      </c>
      <c r="F537" s="20"/>
    </row>
    <row r="538" spans="1:6" ht="28.5">
      <c r="A538" s="20">
        <v>1</v>
      </c>
      <c r="B538" s="5" t="s">
        <v>321</v>
      </c>
      <c r="C538" s="7" t="s">
        <v>12</v>
      </c>
      <c r="D538" s="5" t="s">
        <v>464</v>
      </c>
      <c r="E538" s="44">
        <v>338302</v>
      </c>
      <c r="F538" s="20" t="s">
        <v>465</v>
      </c>
    </row>
    <row r="539" spans="1:6" ht="15">
      <c r="A539" s="20"/>
      <c r="B539" s="51"/>
      <c r="C539" s="101"/>
      <c r="D539" s="21"/>
      <c r="E539" s="46"/>
      <c r="F539" s="20"/>
    </row>
    <row r="540" spans="1:6" ht="15">
      <c r="A540" s="20"/>
      <c r="B540" s="51"/>
      <c r="C540" s="101"/>
      <c r="D540" s="21"/>
      <c r="E540" s="46">
        <f>SUM(E538:E539)</f>
        <v>338302</v>
      </c>
      <c r="F540" s="20"/>
    </row>
    <row r="541" spans="1:6" ht="15">
      <c r="A541" s="47"/>
      <c r="B541" s="136" t="s">
        <v>16</v>
      </c>
      <c r="C541" s="137"/>
      <c r="D541" s="47"/>
      <c r="E541" s="46">
        <f>E525+E529+E533+E537+E540</f>
        <v>576086.8200000001</v>
      </c>
      <c r="F541" s="47"/>
    </row>
    <row r="544" spans="1:6" ht="15">
      <c r="A544" s="12"/>
      <c r="B544" s="12"/>
      <c r="C544" s="13"/>
      <c r="D544" s="13" t="s">
        <v>0</v>
      </c>
      <c r="E544" s="12"/>
      <c r="F544" s="12"/>
    </row>
    <row r="545" spans="1:6" ht="15">
      <c r="A545" s="132" t="s">
        <v>22</v>
      </c>
      <c r="B545" s="132"/>
      <c r="C545" s="132"/>
      <c r="D545" s="132"/>
      <c r="E545" s="132"/>
      <c r="F545" s="132"/>
    </row>
    <row r="546" spans="1:6" ht="15">
      <c r="A546" s="14"/>
      <c r="B546" s="14"/>
      <c r="C546" s="15"/>
      <c r="D546" s="15" t="s">
        <v>494</v>
      </c>
      <c r="E546" s="14"/>
      <c r="F546" s="14"/>
    </row>
    <row r="547" spans="1:6" ht="15">
      <c r="A547" s="16" t="s">
        <v>1</v>
      </c>
      <c r="B547" s="1"/>
      <c r="C547" s="16" t="s">
        <v>2</v>
      </c>
      <c r="D547" s="133" t="s">
        <v>3</v>
      </c>
      <c r="E547" s="1" t="s">
        <v>4</v>
      </c>
      <c r="F547" s="17" t="s">
        <v>5</v>
      </c>
    </row>
    <row r="548" spans="1:6" ht="15">
      <c r="A548" s="18" t="s">
        <v>6</v>
      </c>
      <c r="B548" s="2" t="s">
        <v>7</v>
      </c>
      <c r="C548" s="2" t="s">
        <v>8</v>
      </c>
      <c r="D548" s="134"/>
      <c r="E548" s="3" t="s">
        <v>9</v>
      </c>
      <c r="F548" s="4" t="s">
        <v>10</v>
      </c>
    </row>
    <row r="549" spans="1:6" ht="15">
      <c r="A549" s="19"/>
      <c r="B549" s="19"/>
      <c r="C549" s="19"/>
      <c r="D549" s="135"/>
      <c r="E549" s="20"/>
      <c r="F549" s="3"/>
    </row>
    <row r="550" spans="1:6" ht="71.25">
      <c r="A550" s="20">
        <v>1</v>
      </c>
      <c r="B550" s="5" t="s">
        <v>278</v>
      </c>
      <c r="C550" s="7" t="s">
        <v>12</v>
      </c>
      <c r="D550" s="5" t="s">
        <v>495</v>
      </c>
      <c r="E550" s="44">
        <v>39582</v>
      </c>
      <c r="F550" s="20" t="s">
        <v>17</v>
      </c>
    </row>
    <row r="551" spans="1:6" ht="42.75">
      <c r="A551" s="20">
        <v>2</v>
      </c>
      <c r="B551" s="5" t="s">
        <v>278</v>
      </c>
      <c r="C551" s="7" t="s">
        <v>12</v>
      </c>
      <c r="D551" s="5" t="s">
        <v>496</v>
      </c>
      <c r="E551" s="44">
        <v>12588</v>
      </c>
      <c r="F551" s="20" t="s">
        <v>17</v>
      </c>
    </row>
    <row r="552" spans="1:6" ht="15">
      <c r="A552" s="20"/>
      <c r="B552" s="5"/>
      <c r="C552" s="7"/>
      <c r="D552" s="5"/>
      <c r="E552" s="44"/>
      <c r="F552" s="20"/>
    </row>
    <row r="553" spans="1:6" ht="15">
      <c r="A553" s="20"/>
      <c r="B553" s="51"/>
      <c r="C553" s="20"/>
      <c r="D553" s="5"/>
      <c r="E553" s="46">
        <f>SUM(E550:E552)</f>
        <v>52170</v>
      </c>
      <c r="F553" s="20"/>
    </row>
    <row r="554" spans="1:6" ht="28.5">
      <c r="A554" s="20">
        <v>1</v>
      </c>
      <c r="B554" s="5" t="s">
        <v>41</v>
      </c>
      <c r="C554" s="7" t="s">
        <v>12</v>
      </c>
      <c r="D554" s="5" t="s">
        <v>275</v>
      </c>
      <c r="E554" s="44">
        <v>4770</v>
      </c>
      <c r="F554" s="20" t="s">
        <v>17</v>
      </c>
    </row>
    <row r="555" spans="1:6" ht="28.5">
      <c r="A555" s="20">
        <v>2</v>
      </c>
      <c r="B555" s="5" t="s">
        <v>41</v>
      </c>
      <c r="C555" s="7" t="s">
        <v>12</v>
      </c>
      <c r="D555" s="5" t="s">
        <v>455</v>
      </c>
      <c r="E555" s="44">
        <v>4460.82</v>
      </c>
      <c r="F555" s="20" t="s">
        <v>17</v>
      </c>
    </row>
    <row r="556" spans="1:6" ht="15">
      <c r="A556" s="20"/>
      <c r="B556" s="51"/>
      <c r="C556" s="101"/>
      <c r="D556" s="21"/>
      <c r="E556" s="46">
        <f>SUM(E554:E555)</f>
        <v>9230.82</v>
      </c>
      <c r="F556" s="20"/>
    </row>
    <row r="557" spans="1:6" ht="28.5">
      <c r="A557" s="20">
        <v>1</v>
      </c>
      <c r="B557" s="5" t="s">
        <v>44</v>
      </c>
      <c r="C557" s="7" t="s">
        <v>12</v>
      </c>
      <c r="D557" s="5" t="s">
        <v>497</v>
      </c>
      <c r="E557" s="44">
        <v>28620</v>
      </c>
      <c r="F557" s="20" t="s">
        <v>17</v>
      </c>
    </row>
    <row r="558" spans="1:6" ht="28.5">
      <c r="A558" s="20">
        <v>2</v>
      </c>
      <c r="B558" s="5" t="s">
        <v>229</v>
      </c>
      <c r="C558" s="7" t="s">
        <v>12</v>
      </c>
      <c r="D558" s="5" t="s">
        <v>498</v>
      </c>
      <c r="E558" s="44">
        <v>238491</v>
      </c>
      <c r="F558" s="20" t="s">
        <v>19</v>
      </c>
    </row>
    <row r="559" spans="1:6" ht="28.5">
      <c r="A559" s="20">
        <v>3</v>
      </c>
      <c r="B559" s="5" t="s">
        <v>499</v>
      </c>
      <c r="C559" s="7" t="s">
        <v>12</v>
      </c>
      <c r="D559" s="5" t="s">
        <v>500</v>
      </c>
      <c r="E559" s="44">
        <v>162163</v>
      </c>
      <c r="F559" s="20"/>
    </row>
    <row r="560" spans="1:6" ht="15">
      <c r="A560" s="20"/>
      <c r="B560" s="5"/>
      <c r="C560" s="7"/>
      <c r="D560" s="5"/>
      <c r="E560" s="44"/>
      <c r="F560" s="20"/>
    </row>
    <row r="561" spans="1:6" ht="15">
      <c r="A561" s="20"/>
      <c r="B561" s="51"/>
      <c r="C561" s="101"/>
      <c r="D561" s="21"/>
      <c r="E561" s="46">
        <f>SUM(E557:E560)</f>
        <v>429274</v>
      </c>
      <c r="F561" s="20"/>
    </row>
    <row r="562" spans="1:6" ht="28.5">
      <c r="A562" s="20">
        <v>1</v>
      </c>
      <c r="B562" s="5" t="s">
        <v>501</v>
      </c>
      <c r="C562" s="7" t="s">
        <v>12</v>
      </c>
      <c r="D562" s="5" t="s">
        <v>502</v>
      </c>
      <c r="E562" s="44">
        <v>35000</v>
      </c>
      <c r="F562" s="20" t="s">
        <v>17</v>
      </c>
    </row>
    <row r="563" spans="1:6" ht="15">
      <c r="A563" s="20"/>
      <c r="B563" s="5"/>
      <c r="C563" s="7"/>
      <c r="D563" s="5"/>
      <c r="E563" s="44"/>
      <c r="F563" s="20"/>
    </row>
    <row r="564" spans="1:6" ht="15">
      <c r="A564" s="20"/>
      <c r="B564" s="51"/>
      <c r="C564" s="101"/>
      <c r="D564" s="21"/>
      <c r="E564" s="46">
        <f>SUM(E562:E563)</f>
        <v>35000</v>
      </c>
      <c r="F564" s="20"/>
    </row>
    <row r="565" spans="1:6" ht="42.75">
      <c r="A565" s="20">
        <v>1</v>
      </c>
      <c r="B565" s="5" t="s">
        <v>200</v>
      </c>
      <c r="C565" s="7" t="s">
        <v>12</v>
      </c>
      <c r="D565" s="5" t="s">
        <v>267</v>
      </c>
      <c r="E565" s="44">
        <v>24500</v>
      </c>
      <c r="F565" s="20" t="s">
        <v>19</v>
      </c>
    </row>
    <row r="566" spans="1:6" ht="42.75">
      <c r="A566" s="20">
        <v>2</v>
      </c>
      <c r="B566" s="5" t="s">
        <v>146</v>
      </c>
      <c r="C566" s="7" t="s">
        <v>12</v>
      </c>
      <c r="D566" s="5" t="s">
        <v>418</v>
      </c>
      <c r="E566" s="44">
        <v>162496</v>
      </c>
      <c r="F566" s="20"/>
    </row>
    <row r="567" spans="1:6" ht="15">
      <c r="A567" s="20"/>
      <c r="B567" s="5"/>
      <c r="C567" s="7"/>
      <c r="D567" s="20"/>
      <c r="E567" s="44"/>
      <c r="F567" s="20"/>
    </row>
    <row r="568" spans="1:6" ht="15">
      <c r="A568" s="20"/>
      <c r="B568" s="51"/>
      <c r="C568" s="7"/>
      <c r="D568" s="20"/>
      <c r="E568" s="46">
        <f>SUM(E565:E567)</f>
        <v>186996</v>
      </c>
      <c r="F568" s="20"/>
    </row>
    <row r="569" spans="1:6" ht="42.75">
      <c r="A569" s="20">
        <v>1</v>
      </c>
      <c r="B569" s="5" t="s">
        <v>140</v>
      </c>
      <c r="C569" s="7" t="s">
        <v>12</v>
      </c>
      <c r="D569" s="5" t="s">
        <v>503</v>
      </c>
      <c r="E569" s="44">
        <v>133343</v>
      </c>
      <c r="F569" s="20" t="s">
        <v>17</v>
      </c>
    </row>
    <row r="570" spans="1:6" ht="15">
      <c r="A570" s="20"/>
      <c r="B570" s="5"/>
      <c r="C570" s="101"/>
      <c r="D570" s="21"/>
      <c r="E570" s="46"/>
      <c r="F570" s="20"/>
    </row>
    <row r="571" spans="1:6" ht="15">
      <c r="A571" s="20"/>
      <c r="B571" s="51"/>
      <c r="C571" s="101"/>
      <c r="D571" s="21"/>
      <c r="E571" s="46">
        <f>SUM(E569:E570)</f>
        <v>133343</v>
      </c>
      <c r="F571" s="20"/>
    </row>
    <row r="572" spans="1:6" ht="28.5">
      <c r="A572" s="20">
        <v>1</v>
      </c>
      <c r="B572" s="5" t="s">
        <v>504</v>
      </c>
      <c r="C572" s="7" t="s">
        <v>12</v>
      </c>
      <c r="D572" s="5" t="s">
        <v>505</v>
      </c>
      <c r="E572" s="44">
        <v>42585</v>
      </c>
      <c r="F572" s="20" t="s">
        <v>506</v>
      </c>
    </row>
    <row r="573" spans="1:6" ht="15">
      <c r="A573" s="20"/>
      <c r="B573" s="51"/>
      <c r="C573" s="101"/>
      <c r="D573" s="21"/>
      <c r="E573" s="46"/>
      <c r="F573" s="20"/>
    </row>
    <row r="574" spans="1:6" ht="15">
      <c r="A574" s="20"/>
      <c r="B574" s="51"/>
      <c r="C574" s="101"/>
      <c r="D574" s="21"/>
      <c r="E574" s="46">
        <f>SUM(E572:E573)</f>
        <v>42585</v>
      </c>
      <c r="F574" s="20"/>
    </row>
    <row r="575" spans="1:6" ht="42.75">
      <c r="A575" s="20">
        <v>1</v>
      </c>
      <c r="B575" s="5" t="s">
        <v>393</v>
      </c>
      <c r="C575" s="7" t="s">
        <v>12</v>
      </c>
      <c r="D575" s="5" t="s">
        <v>240</v>
      </c>
      <c r="E575" s="44">
        <v>6022</v>
      </c>
      <c r="F575" s="20" t="s">
        <v>19</v>
      </c>
    </row>
    <row r="576" spans="1:6" ht="42.75">
      <c r="A576" s="20">
        <v>2</v>
      </c>
      <c r="B576" s="5" t="s">
        <v>507</v>
      </c>
      <c r="C576" s="7" t="s">
        <v>12</v>
      </c>
      <c r="D576" s="5" t="s">
        <v>240</v>
      </c>
      <c r="E576" s="44">
        <v>35025</v>
      </c>
      <c r="F576" s="20" t="s">
        <v>55</v>
      </c>
    </row>
    <row r="577" spans="1:6" ht="15">
      <c r="A577" s="20"/>
      <c r="B577" s="51"/>
      <c r="C577" s="101"/>
      <c r="D577" s="21"/>
      <c r="E577" s="46"/>
      <c r="F577" s="20"/>
    </row>
    <row r="578" spans="1:6" ht="15">
      <c r="A578" s="20"/>
      <c r="B578" s="51"/>
      <c r="C578" s="101"/>
      <c r="D578" s="21"/>
      <c r="E578" s="46">
        <f>SUM(E575:E577)</f>
        <v>41047</v>
      </c>
      <c r="F578" s="20"/>
    </row>
    <row r="579" spans="1:6" ht="28.5">
      <c r="A579" s="20">
        <v>1</v>
      </c>
      <c r="B579" s="122" t="s">
        <v>321</v>
      </c>
      <c r="C579" s="7" t="s">
        <v>12</v>
      </c>
      <c r="D579" s="20" t="s">
        <v>464</v>
      </c>
      <c r="E579" s="44">
        <v>122687</v>
      </c>
      <c r="F579" s="20" t="s">
        <v>508</v>
      </c>
    </row>
    <row r="580" spans="1:6" ht="15">
      <c r="A580" s="20"/>
      <c r="B580" s="104"/>
      <c r="C580" s="101"/>
      <c r="D580" s="21"/>
      <c r="E580" s="46"/>
      <c r="F580" s="20"/>
    </row>
    <row r="581" spans="1:6" ht="15">
      <c r="A581" s="20"/>
      <c r="B581" s="51"/>
      <c r="C581" s="101"/>
      <c r="D581" s="21"/>
      <c r="E581" s="46">
        <f>SUM(E579:E580)</f>
        <v>122687</v>
      </c>
      <c r="F581" s="20"/>
    </row>
    <row r="582" spans="1:6" ht="15">
      <c r="A582" s="47"/>
      <c r="B582" s="136" t="s">
        <v>16</v>
      </c>
      <c r="C582" s="137"/>
      <c r="D582" s="47"/>
      <c r="E582" s="46">
        <f>E553+E556+E561+E564+E568+E571+E574+E578+E581</f>
        <v>1052332.82</v>
      </c>
      <c r="F582" s="47"/>
    </row>
    <row r="583" spans="1:6" ht="15">
      <c r="A583" s="14"/>
      <c r="B583" s="8"/>
      <c r="C583" s="8"/>
      <c r="D583" s="14"/>
      <c r="E583" s="48"/>
      <c r="F583" s="14"/>
    </row>
    <row r="584" spans="1:6" ht="15">
      <c r="A584" s="10"/>
      <c r="B584" s="10"/>
      <c r="C584" s="10"/>
      <c r="D584" s="10"/>
      <c r="E584" s="11"/>
      <c r="F584" s="11"/>
    </row>
    <row r="585" spans="1:6" ht="15">
      <c r="A585" s="12"/>
      <c r="B585" s="12"/>
      <c r="C585" s="13"/>
      <c r="D585" s="13" t="s">
        <v>0</v>
      </c>
      <c r="E585" s="12"/>
      <c r="F585" s="12"/>
    </row>
    <row r="586" spans="1:6" ht="15">
      <c r="A586" s="132" t="s">
        <v>24</v>
      </c>
      <c r="B586" s="132"/>
      <c r="C586" s="132"/>
      <c r="D586" s="132"/>
      <c r="E586" s="132"/>
      <c r="F586" s="132"/>
    </row>
    <row r="587" spans="1:6" ht="15">
      <c r="A587" s="14"/>
      <c r="B587" s="14"/>
      <c r="C587" s="15"/>
      <c r="D587" s="15" t="s">
        <v>509</v>
      </c>
      <c r="E587" s="14"/>
      <c r="F587" s="14"/>
    </row>
    <row r="588" spans="1:6" ht="15">
      <c r="A588" s="16" t="s">
        <v>1</v>
      </c>
      <c r="B588" s="1"/>
      <c r="C588" s="16" t="s">
        <v>2</v>
      </c>
      <c r="D588" s="133" t="s">
        <v>3</v>
      </c>
      <c r="E588" s="1" t="s">
        <v>4</v>
      </c>
      <c r="F588" s="17" t="s">
        <v>5</v>
      </c>
    </row>
    <row r="589" spans="1:6" ht="15">
      <c r="A589" s="18" t="s">
        <v>6</v>
      </c>
      <c r="B589" s="2" t="s">
        <v>7</v>
      </c>
      <c r="C589" s="2" t="s">
        <v>8</v>
      </c>
      <c r="D589" s="134"/>
      <c r="E589" s="3" t="s">
        <v>9</v>
      </c>
      <c r="F589" s="4" t="s">
        <v>10</v>
      </c>
    </row>
    <row r="590" spans="1:6" ht="15">
      <c r="A590" s="19"/>
      <c r="B590" s="19"/>
      <c r="C590" s="19"/>
      <c r="D590" s="135"/>
      <c r="E590" s="20" t="s">
        <v>11</v>
      </c>
      <c r="F590" s="3"/>
    </row>
    <row r="591" spans="1:6" ht="42.75">
      <c r="A591" s="20">
        <v>1</v>
      </c>
      <c r="B591" s="5" t="s">
        <v>510</v>
      </c>
      <c r="C591" s="7" t="s">
        <v>12</v>
      </c>
      <c r="D591" s="5" t="s">
        <v>511</v>
      </c>
      <c r="E591" s="44">
        <v>6572</v>
      </c>
      <c r="F591" s="20" t="s">
        <v>17</v>
      </c>
    </row>
    <row r="592" spans="1:6" ht="42.75">
      <c r="A592" s="20">
        <v>2</v>
      </c>
      <c r="B592" s="5" t="s">
        <v>512</v>
      </c>
      <c r="C592" s="7" t="s">
        <v>12</v>
      </c>
      <c r="D592" s="5" t="s">
        <v>511</v>
      </c>
      <c r="E592" s="44">
        <v>6572</v>
      </c>
      <c r="F592" s="20" t="s">
        <v>17</v>
      </c>
    </row>
    <row r="593" spans="1:6" ht="42.75">
      <c r="A593" s="20">
        <v>3</v>
      </c>
      <c r="B593" s="5" t="s">
        <v>278</v>
      </c>
      <c r="C593" s="7" t="s">
        <v>12</v>
      </c>
      <c r="D593" s="5" t="s">
        <v>511</v>
      </c>
      <c r="E593" s="44">
        <v>6572</v>
      </c>
      <c r="F593" s="20" t="s">
        <v>17</v>
      </c>
    </row>
    <row r="594" spans="1:6" ht="42.75">
      <c r="A594" s="20">
        <v>4</v>
      </c>
      <c r="B594" s="5" t="s">
        <v>229</v>
      </c>
      <c r="C594" s="7" t="s">
        <v>12</v>
      </c>
      <c r="D594" s="5" t="s">
        <v>511</v>
      </c>
      <c r="E594" s="44">
        <v>6572</v>
      </c>
      <c r="F594" s="20" t="s">
        <v>17</v>
      </c>
    </row>
    <row r="595" spans="1:6" ht="57">
      <c r="A595" s="20">
        <v>5</v>
      </c>
      <c r="B595" s="5" t="s">
        <v>277</v>
      </c>
      <c r="C595" s="7" t="s">
        <v>12</v>
      </c>
      <c r="D595" s="5" t="s">
        <v>513</v>
      </c>
      <c r="E595" s="44">
        <v>3392</v>
      </c>
      <c r="F595" s="20" t="s">
        <v>17</v>
      </c>
    </row>
    <row r="596" spans="1:6" ht="57">
      <c r="A596" s="20">
        <v>6</v>
      </c>
      <c r="B596" s="5" t="s">
        <v>47</v>
      </c>
      <c r="C596" s="7" t="s">
        <v>12</v>
      </c>
      <c r="D596" s="5" t="s">
        <v>513</v>
      </c>
      <c r="E596" s="44">
        <v>3392</v>
      </c>
      <c r="F596" s="20" t="s">
        <v>17</v>
      </c>
    </row>
    <row r="597" spans="1:6" ht="57">
      <c r="A597" s="20">
        <v>7</v>
      </c>
      <c r="B597" s="5" t="s">
        <v>475</v>
      </c>
      <c r="C597" s="7" t="s">
        <v>12</v>
      </c>
      <c r="D597" s="5" t="s">
        <v>513</v>
      </c>
      <c r="E597" s="44">
        <v>3392</v>
      </c>
      <c r="F597" s="20" t="s">
        <v>17</v>
      </c>
    </row>
    <row r="598" spans="1:6" ht="57">
      <c r="A598" s="20">
        <v>8</v>
      </c>
      <c r="B598" s="5" t="s">
        <v>261</v>
      </c>
      <c r="C598" s="7" t="s">
        <v>12</v>
      </c>
      <c r="D598" s="5" t="s">
        <v>513</v>
      </c>
      <c r="E598" s="44">
        <v>3392</v>
      </c>
      <c r="F598" s="20" t="s">
        <v>17</v>
      </c>
    </row>
    <row r="599" spans="1:6" ht="57">
      <c r="A599" s="20">
        <v>9</v>
      </c>
      <c r="B599" s="5" t="s">
        <v>514</v>
      </c>
      <c r="C599" s="7" t="s">
        <v>12</v>
      </c>
      <c r="D599" s="5" t="s">
        <v>513</v>
      </c>
      <c r="E599" s="44">
        <v>3392</v>
      </c>
      <c r="F599" s="20" t="s">
        <v>17</v>
      </c>
    </row>
    <row r="600" spans="1:6" ht="57">
      <c r="A600" s="20">
        <v>10</v>
      </c>
      <c r="B600" s="5" t="s">
        <v>175</v>
      </c>
      <c r="C600" s="7" t="s">
        <v>12</v>
      </c>
      <c r="D600" s="5" t="s">
        <v>513</v>
      </c>
      <c r="E600" s="44">
        <v>3392</v>
      </c>
      <c r="F600" s="20" t="s">
        <v>17</v>
      </c>
    </row>
    <row r="601" spans="1:6" ht="57">
      <c r="A601" s="20">
        <v>11</v>
      </c>
      <c r="B601" s="5" t="s">
        <v>515</v>
      </c>
      <c r="C601" s="7" t="s">
        <v>12</v>
      </c>
      <c r="D601" s="5" t="s">
        <v>513</v>
      </c>
      <c r="E601" s="44">
        <v>3392</v>
      </c>
      <c r="F601" s="20" t="s">
        <v>17</v>
      </c>
    </row>
    <row r="602" spans="1:6" ht="57">
      <c r="A602" s="20">
        <v>12</v>
      </c>
      <c r="B602" s="5" t="s">
        <v>516</v>
      </c>
      <c r="C602" s="7" t="s">
        <v>12</v>
      </c>
      <c r="D602" s="5" t="s">
        <v>517</v>
      </c>
      <c r="E602" s="44">
        <v>1961</v>
      </c>
      <c r="F602" s="20" t="s">
        <v>17</v>
      </c>
    </row>
    <row r="603" spans="1:6" ht="57">
      <c r="A603" s="20">
        <v>13</v>
      </c>
      <c r="B603" s="5" t="s">
        <v>295</v>
      </c>
      <c r="C603" s="7" t="s">
        <v>12</v>
      </c>
      <c r="D603" s="5" t="s">
        <v>517</v>
      </c>
      <c r="E603" s="44">
        <v>1961</v>
      </c>
      <c r="F603" s="20" t="s">
        <v>17</v>
      </c>
    </row>
    <row r="604" spans="1:6" ht="57">
      <c r="A604" s="20">
        <v>14</v>
      </c>
      <c r="B604" s="5" t="s">
        <v>36</v>
      </c>
      <c r="C604" s="7" t="s">
        <v>12</v>
      </c>
      <c r="D604" s="5" t="s">
        <v>517</v>
      </c>
      <c r="E604" s="44">
        <v>1961</v>
      </c>
      <c r="F604" s="20" t="s">
        <v>17</v>
      </c>
    </row>
    <row r="605" spans="1:6" ht="57">
      <c r="A605" s="20">
        <v>15</v>
      </c>
      <c r="B605" s="5" t="s">
        <v>229</v>
      </c>
      <c r="C605" s="7" t="s">
        <v>12</v>
      </c>
      <c r="D605" s="5" t="s">
        <v>517</v>
      </c>
      <c r="E605" s="44">
        <v>1961</v>
      </c>
      <c r="F605" s="20" t="s">
        <v>17</v>
      </c>
    </row>
    <row r="606" spans="1:6" ht="15">
      <c r="A606" s="20"/>
      <c r="B606" s="5"/>
      <c r="C606" s="101"/>
      <c r="D606" s="5"/>
      <c r="E606" s="46"/>
      <c r="F606" s="20"/>
    </row>
    <row r="607" spans="1:6" ht="15">
      <c r="A607" s="20"/>
      <c r="B607" s="51"/>
      <c r="C607" s="101"/>
      <c r="D607" s="5"/>
      <c r="E607" s="46">
        <f>SUM(E591:E606)</f>
        <v>57876</v>
      </c>
      <c r="F607" s="20"/>
    </row>
    <row r="608" spans="1:6" ht="42.75">
      <c r="A608" s="20">
        <v>1</v>
      </c>
      <c r="B608" s="5" t="s">
        <v>26</v>
      </c>
      <c r="C608" s="7" t="s">
        <v>12</v>
      </c>
      <c r="D608" s="5" t="s">
        <v>365</v>
      </c>
      <c r="E608" s="44">
        <v>59000</v>
      </c>
      <c r="F608" s="20" t="s">
        <v>20</v>
      </c>
    </row>
    <row r="609" spans="1:6" ht="42.75">
      <c r="A609" s="20">
        <v>2</v>
      </c>
      <c r="B609" s="5" t="s">
        <v>34</v>
      </c>
      <c r="C609" s="7" t="s">
        <v>12</v>
      </c>
      <c r="D609" s="5" t="s">
        <v>365</v>
      </c>
      <c r="E609" s="44">
        <v>59000</v>
      </c>
      <c r="F609" s="20" t="s">
        <v>20</v>
      </c>
    </row>
    <row r="610" spans="1:6" ht="15">
      <c r="A610" s="20"/>
      <c r="B610" s="51"/>
      <c r="C610" s="7"/>
      <c r="D610" s="5"/>
      <c r="E610" s="46">
        <f>SUM(E608:E609)</f>
        <v>118000</v>
      </c>
      <c r="F610" s="20"/>
    </row>
    <row r="611" spans="1:6" ht="42.75">
      <c r="A611" s="20">
        <v>1</v>
      </c>
      <c r="B611" s="5" t="s">
        <v>75</v>
      </c>
      <c r="C611" s="7" t="s">
        <v>12</v>
      </c>
      <c r="D611" s="5" t="s">
        <v>240</v>
      </c>
      <c r="E611" s="44">
        <v>9002</v>
      </c>
      <c r="F611" s="20" t="s">
        <v>17</v>
      </c>
    </row>
    <row r="612" spans="1:6" ht="42.75">
      <c r="A612" s="20">
        <v>2</v>
      </c>
      <c r="B612" s="5" t="s">
        <v>184</v>
      </c>
      <c r="C612" s="7" t="s">
        <v>12</v>
      </c>
      <c r="D612" s="5" t="s">
        <v>240</v>
      </c>
      <c r="E612" s="44">
        <v>24006</v>
      </c>
      <c r="F612" s="20" t="s">
        <v>19</v>
      </c>
    </row>
    <row r="613" spans="1:6" ht="15">
      <c r="A613" s="20"/>
      <c r="B613" s="51"/>
      <c r="C613" s="101"/>
      <c r="D613" s="5"/>
      <c r="E613" s="46"/>
      <c r="F613" s="20"/>
    </row>
    <row r="614" spans="1:6" ht="15">
      <c r="A614" s="20"/>
      <c r="B614" s="51"/>
      <c r="C614" s="101"/>
      <c r="D614" s="5"/>
      <c r="E614" s="46">
        <f>SUM(E611:E613)</f>
        <v>33008</v>
      </c>
      <c r="F614" s="20"/>
    </row>
    <row r="615" spans="1:6" ht="15">
      <c r="A615" s="47"/>
      <c r="B615" s="136" t="s">
        <v>16</v>
      </c>
      <c r="C615" s="137"/>
      <c r="D615" s="47"/>
      <c r="E615" s="46">
        <f>E607+E610+E614</f>
        <v>208884</v>
      </c>
      <c r="F615" s="47"/>
    </row>
    <row r="616" spans="1:6" ht="15">
      <c r="A616" s="14"/>
      <c r="B616" s="8"/>
      <c r="C616" s="8"/>
      <c r="D616" s="14"/>
      <c r="E616" s="48"/>
      <c r="F616" s="14"/>
    </row>
    <row r="617" spans="1:6" ht="15">
      <c r="A617" s="12"/>
      <c r="B617" s="12"/>
      <c r="C617" s="13"/>
      <c r="D617" s="13" t="s">
        <v>0</v>
      </c>
      <c r="E617" s="12"/>
      <c r="F617" s="12"/>
    </row>
    <row r="618" spans="1:6" ht="15">
      <c r="A618" s="132" t="s">
        <v>518</v>
      </c>
      <c r="B618" s="132"/>
      <c r="C618" s="132"/>
      <c r="D618" s="132"/>
      <c r="E618" s="132"/>
      <c r="F618" s="132"/>
    </row>
    <row r="619" spans="1:6" ht="15">
      <c r="A619" s="14"/>
      <c r="B619" s="14"/>
      <c r="C619" s="15"/>
      <c r="D619" s="15" t="s">
        <v>494</v>
      </c>
      <c r="E619" s="14"/>
      <c r="F619" s="14"/>
    </row>
    <row r="620" spans="1:6" ht="15">
      <c r="A620" s="16" t="s">
        <v>1</v>
      </c>
      <c r="B620" s="133" t="s">
        <v>7</v>
      </c>
      <c r="C620" s="16" t="s">
        <v>2</v>
      </c>
      <c r="D620" s="133" t="s">
        <v>3</v>
      </c>
      <c r="E620" s="1" t="s">
        <v>4</v>
      </c>
      <c r="F620" s="17" t="s">
        <v>5</v>
      </c>
    </row>
    <row r="621" spans="1:6" ht="15">
      <c r="A621" s="18" t="s">
        <v>6</v>
      </c>
      <c r="B621" s="134"/>
      <c r="C621" s="2" t="s">
        <v>8</v>
      </c>
      <c r="D621" s="134"/>
      <c r="E621" s="3" t="s">
        <v>9</v>
      </c>
      <c r="F621" s="4" t="s">
        <v>10</v>
      </c>
    </row>
    <row r="622" spans="1:6" ht="15">
      <c r="A622" s="19"/>
      <c r="B622" s="135"/>
      <c r="C622" s="19"/>
      <c r="D622" s="135"/>
      <c r="E622" s="20" t="s">
        <v>11</v>
      </c>
      <c r="F622" s="3"/>
    </row>
    <row r="623" spans="1:6" ht="28.5">
      <c r="A623" s="20">
        <v>1</v>
      </c>
      <c r="B623" s="5" t="s">
        <v>519</v>
      </c>
      <c r="C623" s="7" t="s">
        <v>12</v>
      </c>
      <c r="D623" s="5" t="s">
        <v>451</v>
      </c>
      <c r="E623" s="123">
        <v>241964.1</v>
      </c>
      <c r="F623" s="20" t="s">
        <v>17</v>
      </c>
    </row>
    <row r="624" spans="1:6" ht="15">
      <c r="A624" s="20"/>
      <c r="B624" s="5"/>
      <c r="C624" s="7"/>
      <c r="D624" s="100"/>
      <c r="E624" s="44"/>
      <c r="F624" s="20"/>
    </row>
    <row r="625" spans="1:6" ht="15">
      <c r="A625" s="20"/>
      <c r="B625" s="51"/>
      <c r="C625" s="20"/>
      <c r="D625" s="20"/>
      <c r="E625" s="46">
        <f>SUM(E623:E624)</f>
        <v>241964.1</v>
      </c>
      <c r="F625" s="20"/>
    </row>
    <row r="626" spans="1:6" ht="15">
      <c r="A626" s="47"/>
      <c r="B626" s="136" t="s">
        <v>16</v>
      </c>
      <c r="C626" s="137"/>
      <c r="D626" s="47"/>
      <c r="E626" s="46">
        <f>SUM(E624:E625)</f>
        <v>241964.1</v>
      </c>
      <c r="F626" s="47"/>
    </row>
    <row r="627" spans="1:6" ht="15">
      <c r="A627" s="14"/>
      <c r="B627" s="8"/>
      <c r="C627" s="8"/>
      <c r="D627" s="14"/>
      <c r="E627" s="48"/>
      <c r="F627" s="14"/>
    </row>
    <row r="628" spans="1:6" ht="15">
      <c r="A628" s="12"/>
      <c r="B628" s="12"/>
      <c r="C628" s="13"/>
      <c r="D628" s="13" t="s">
        <v>0</v>
      </c>
      <c r="E628" s="12"/>
      <c r="F628" s="12"/>
    </row>
    <row r="629" spans="1:6" ht="15">
      <c r="A629" s="132" t="s">
        <v>23</v>
      </c>
      <c r="B629" s="132"/>
      <c r="C629" s="132"/>
      <c r="D629" s="132"/>
      <c r="E629" s="132"/>
      <c r="F629" s="132"/>
    </row>
    <row r="630" spans="1:6" ht="15">
      <c r="A630" s="14"/>
      <c r="B630" s="14"/>
      <c r="C630" s="15"/>
      <c r="D630" s="15" t="s">
        <v>520</v>
      </c>
      <c r="E630" s="14"/>
      <c r="F630" s="14"/>
    </row>
    <row r="631" spans="1:6" ht="15">
      <c r="A631" s="16" t="s">
        <v>1</v>
      </c>
      <c r="B631" s="133" t="s">
        <v>7</v>
      </c>
      <c r="C631" s="16" t="s">
        <v>2</v>
      </c>
      <c r="D631" s="133" t="s">
        <v>3</v>
      </c>
      <c r="E631" s="1" t="s">
        <v>4</v>
      </c>
      <c r="F631" s="17" t="s">
        <v>5</v>
      </c>
    </row>
    <row r="632" spans="1:6" ht="15">
      <c r="A632" s="18" t="s">
        <v>6</v>
      </c>
      <c r="B632" s="134"/>
      <c r="C632" s="2" t="s">
        <v>8</v>
      </c>
      <c r="D632" s="134"/>
      <c r="E632" s="3" t="s">
        <v>9</v>
      </c>
      <c r="F632" s="4" t="s">
        <v>10</v>
      </c>
    </row>
    <row r="633" spans="1:6" ht="15">
      <c r="A633" s="19"/>
      <c r="B633" s="135"/>
      <c r="C633" s="19"/>
      <c r="D633" s="135"/>
      <c r="E633" s="20" t="s">
        <v>11</v>
      </c>
      <c r="F633" s="3"/>
    </row>
    <row r="634" spans="1:6" ht="28.5">
      <c r="A634" s="20">
        <v>1</v>
      </c>
      <c r="B634" s="5" t="s">
        <v>45</v>
      </c>
      <c r="C634" s="7" t="s">
        <v>12</v>
      </c>
      <c r="D634" s="100" t="s">
        <v>232</v>
      </c>
      <c r="E634" s="44">
        <v>24137</v>
      </c>
      <c r="F634" s="20" t="s">
        <v>521</v>
      </c>
    </row>
    <row r="635" spans="1:6" ht="15">
      <c r="A635" s="20"/>
      <c r="B635" s="51"/>
      <c r="C635" s="20"/>
      <c r="D635" s="20"/>
      <c r="E635" s="46">
        <f>SUM(E634:E634)</f>
        <v>24137</v>
      </c>
      <c r="F635" s="20"/>
    </row>
    <row r="636" spans="1:6" ht="15">
      <c r="A636" s="47"/>
      <c r="B636" s="136" t="s">
        <v>16</v>
      </c>
      <c r="C636" s="137"/>
      <c r="D636" s="47"/>
      <c r="E636" s="46">
        <v>24137</v>
      </c>
      <c r="F636" s="47"/>
    </row>
    <row r="637" spans="1:6" ht="15">
      <c r="A637" s="14"/>
      <c r="B637" s="8"/>
      <c r="C637" s="8"/>
      <c r="D637" s="14"/>
      <c r="E637" s="48"/>
      <c r="F637" s="14"/>
    </row>
    <row r="638" spans="1:6" ht="15">
      <c r="A638" s="12"/>
      <c r="B638" s="12"/>
      <c r="C638" s="13"/>
      <c r="D638" s="13" t="s">
        <v>0</v>
      </c>
      <c r="E638" s="12"/>
      <c r="F638" s="12"/>
    </row>
    <row r="639" spans="1:6" ht="15">
      <c r="A639" s="132" t="s">
        <v>22</v>
      </c>
      <c r="B639" s="132"/>
      <c r="C639" s="132"/>
      <c r="D639" s="132"/>
      <c r="E639" s="132"/>
      <c r="F639" s="132"/>
    </row>
    <row r="640" spans="1:6" ht="15">
      <c r="A640" s="14"/>
      <c r="B640" s="14"/>
      <c r="C640" s="15"/>
      <c r="D640" s="15" t="s">
        <v>522</v>
      </c>
      <c r="E640" s="14"/>
      <c r="F640" s="14"/>
    </row>
    <row r="641" spans="1:6" ht="15">
      <c r="A641" s="16" t="s">
        <v>1</v>
      </c>
      <c r="B641" s="1"/>
      <c r="C641" s="16" t="s">
        <v>2</v>
      </c>
      <c r="D641" s="133" t="s">
        <v>3</v>
      </c>
      <c r="E641" s="1" t="s">
        <v>4</v>
      </c>
      <c r="F641" s="17" t="s">
        <v>5</v>
      </c>
    </row>
    <row r="642" spans="1:6" ht="15">
      <c r="A642" s="18" t="s">
        <v>6</v>
      </c>
      <c r="B642" s="2" t="s">
        <v>7</v>
      </c>
      <c r="C642" s="2" t="s">
        <v>8</v>
      </c>
      <c r="D642" s="134"/>
      <c r="E642" s="3" t="s">
        <v>9</v>
      </c>
      <c r="F642" s="4" t="s">
        <v>10</v>
      </c>
    </row>
    <row r="643" spans="1:6" ht="15">
      <c r="A643" s="19"/>
      <c r="B643" s="19"/>
      <c r="C643" s="19"/>
      <c r="D643" s="135"/>
      <c r="E643" s="20"/>
      <c r="F643" s="3"/>
    </row>
    <row r="644" spans="1:6" ht="28.5">
      <c r="A644" s="20">
        <v>1</v>
      </c>
      <c r="B644" s="5" t="s">
        <v>41</v>
      </c>
      <c r="C644" s="7" t="s">
        <v>12</v>
      </c>
      <c r="D644" s="5" t="s">
        <v>275</v>
      </c>
      <c r="E644" s="44">
        <v>4770</v>
      </c>
      <c r="F644" s="20" t="s">
        <v>17</v>
      </c>
    </row>
    <row r="645" spans="1:6" ht="28.5">
      <c r="A645" s="20">
        <v>2</v>
      </c>
      <c r="B645" s="5" t="s">
        <v>41</v>
      </c>
      <c r="C645" s="7" t="s">
        <v>12</v>
      </c>
      <c r="D645" s="5" t="s">
        <v>523</v>
      </c>
      <c r="E645" s="44">
        <v>4460.82</v>
      </c>
      <c r="F645" s="20" t="s">
        <v>17</v>
      </c>
    </row>
    <row r="646" spans="1:6" ht="15">
      <c r="A646" s="20"/>
      <c r="B646" s="51"/>
      <c r="C646" s="101"/>
      <c r="D646" s="21"/>
      <c r="E646" s="46">
        <f>SUM(E644:E645)</f>
        <v>9230.82</v>
      </c>
      <c r="F646" s="20"/>
    </row>
    <row r="647" spans="1:6" ht="28.5">
      <c r="A647" s="20">
        <v>1</v>
      </c>
      <c r="B647" s="5" t="s">
        <v>499</v>
      </c>
      <c r="C647" s="7" t="s">
        <v>12</v>
      </c>
      <c r="D647" s="5" t="s">
        <v>524</v>
      </c>
      <c r="E647" s="44">
        <v>182382</v>
      </c>
      <c r="F647" s="20"/>
    </row>
    <row r="648" spans="1:6" ht="42.75">
      <c r="A648" s="20">
        <v>2</v>
      </c>
      <c r="B648" s="5" t="s">
        <v>298</v>
      </c>
      <c r="C648" s="7" t="s">
        <v>12</v>
      </c>
      <c r="D648" s="5" t="s">
        <v>525</v>
      </c>
      <c r="E648" s="44">
        <v>188653</v>
      </c>
      <c r="F648" s="20" t="s">
        <v>20</v>
      </c>
    </row>
    <row r="649" spans="1:6" ht="15">
      <c r="A649" s="20"/>
      <c r="B649" s="5"/>
      <c r="C649" s="7"/>
      <c r="D649" s="5"/>
      <c r="E649" s="44"/>
      <c r="F649" s="20"/>
    </row>
    <row r="650" spans="1:6" ht="15">
      <c r="A650" s="20"/>
      <c r="B650" s="51"/>
      <c r="C650" s="101"/>
      <c r="D650" s="21"/>
      <c r="E650" s="46">
        <f>SUM(E647:E649)</f>
        <v>371035</v>
      </c>
      <c r="F650" s="20"/>
    </row>
    <row r="651" spans="1:6" ht="42.75">
      <c r="A651" s="20">
        <v>1</v>
      </c>
      <c r="B651" s="5" t="s">
        <v>526</v>
      </c>
      <c r="C651" s="7" t="s">
        <v>12</v>
      </c>
      <c r="D651" s="5" t="s">
        <v>503</v>
      </c>
      <c r="E651" s="44">
        <v>101469</v>
      </c>
      <c r="F651" s="20" t="s">
        <v>17</v>
      </c>
    </row>
    <row r="652" spans="1:6" ht="15">
      <c r="A652" s="20"/>
      <c r="B652" s="5"/>
      <c r="C652" s="7"/>
      <c r="D652" s="5"/>
      <c r="E652" s="44"/>
      <c r="F652" s="20"/>
    </row>
    <row r="653" spans="1:6" ht="15">
      <c r="A653" s="20"/>
      <c r="B653" s="51"/>
      <c r="C653" s="101"/>
      <c r="D653" s="21"/>
      <c r="E653" s="46">
        <f>SUM(E651:E652)</f>
        <v>101469</v>
      </c>
      <c r="F653" s="20"/>
    </row>
    <row r="654" spans="1:6" ht="42.75">
      <c r="A654" s="20">
        <v>1</v>
      </c>
      <c r="B654" s="5" t="s">
        <v>78</v>
      </c>
      <c r="C654" s="7" t="s">
        <v>12</v>
      </c>
      <c r="D654" s="5" t="s">
        <v>334</v>
      </c>
      <c r="E654" s="44">
        <v>19020</v>
      </c>
      <c r="F654" s="20"/>
    </row>
    <row r="655" spans="1:6" ht="15">
      <c r="A655" s="20"/>
      <c r="B655" s="5"/>
      <c r="C655" s="7"/>
      <c r="D655" s="5"/>
      <c r="E655" s="44"/>
      <c r="F655" s="20"/>
    </row>
    <row r="656" spans="1:6" ht="15">
      <c r="A656" s="20"/>
      <c r="B656" s="51"/>
      <c r="C656" s="101"/>
      <c r="D656" s="21"/>
      <c r="E656" s="46">
        <f>SUM(E654:E654)</f>
        <v>19020</v>
      </c>
      <c r="F656" s="20"/>
    </row>
    <row r="657" spans="1:6" ht="42.75">
      <c r="A657" s="20">
        <v>1</v>
      </c>
      <c r="B657" s="5" t="s">
        <v>527</v>
      </c>
      <c r="C657" s="7" t="s">
        <v>12</v>
      </c>
      <c r="D657" s="5" t="s">
        <v>528</v>
      </c>
      <c r="E657" s="44">
        <v>12000</v>
      </c>
      <c r="F657" s="20" t="s">
        <v>17</v>
      </c>
    </row>
    <row r="658" spans="1:6" ht="15">
      <c r="A658" s="20"/>
      <c r="B658" s="5"/>
      <c r="C658" s="7"/>
      <c r="D658" s="5"/>
      <c r="E658" s="44"/>
      <c r="F658" s="20"/>
    </row>
    <row r="659" spans="1:6" ht="15">
      <c r="A659" s="20"/>
      <c r="B659" s="51"/>
      <c r="C659" s="101"/>
      <c r="D659" s="21"/>
      <c r="E659" s="46">
        <f>SUM(E657:E658)</f>
        <v>12000</v>
      </c>
      <c r="F659" s="20"/>
    </row>
    <row r="660" spans="1:6" ht="57">
      <c r="A660" s="20">
        <v>1</v>
      </c>
      <c r="B660" s="5" t="s">
        <v>529</v>
      </c>
      <c r="C660" s="7" t="s">
        <v>12</v>
      </c>
      <c r="D660" s="5" t="s">
        <v>530</v>
      </c>
      <c r="E660" s="44">
        <v>287081.02</v>
      </c>
      <c r="F660" s="20" t="s">
        <v>531</v>
      </c>
    </row>
    <row r="661" spans="1:6" ht="15">
      <c r="A661" s="20"/>
      <c r="B661" s="51"/>
      <c r="C661" s="101"/>
      <c r="D661" s="21"/>
      <c r="E661" s="46">
        <f>SUM(E660)</f>
        <v>287081.02</v>
      </c>
      <c r="F661" s="20"/>
    </row>
    <row r="662" spans="1:6" ht="42.75">
      <c r="A662" s="20">
        <v>1</v>
      </c>
      <c r="B662" s="119" t="s">
        <v>532</v>
      </c>
      <c r="C662" s="7" t="s">
        <v>12</v>
      </c>
      <c r="D662" s="35" t="s">
        <v>365</v>
      </c>
      <c r="E662" s="44">
        <v>73500</v>
      </c>
      <c r="F662" s="20" t="s">
        <v>20</v>
      </c>
    </row>
    <row r="663" spans="1:6" ht="28.5">
      <c r="A663" s="20">
        <v>2</v>
      </c>
      <c r="B663" s="119" t="s">
        <v>161</v>
      </c>
      <c r="C663" s="7" t="s">
        <v>12</v>
      </c>
      <c r="D663" s="35" t="s">
        <v>533</v>
      </c>
      <c r="E663" s="44">
        <v>248528</v>
      </c>
      <c r="F663" s="20"/>
    </row>
    <row r="664" spans="1:6" ht="28.5">
      <c r="A664" s="20">
        <v>3</v>
      </c>
      <c r="B664" s="119" t="s">
        <v>160</v>
      </c>
      <c r="C664" s="7" t="s">
        <v>12</v>
      </c>
      <c r="D664" s="35" t="s">
        <v>533</v>
      </c>
      <c r="E664" s="44">
        <v>93647</v>
      </c>
      <c r="F664" s="20"/>
    </row>
    <row r="665" spans="1:6" ht="28.5">
      <c r="A665" s="20">
        <v>4</v>
      </c>
      <c r="B665" s="119" t="s">
        <v>159</v>
      </c>
      <c r="C665" s="7" t="s">
        <v>12</v>
      </c>
      <c r="D665" s="35" t="s">
        <v>533</v>
      </c>
      <c r="E665" s="44">
        <v>480473</v>
      </c>
      <c r="F665" s="20"/>
    </row>
    <row r="666" spans="1:6" ht="42.75">
      <c r="A666" s="20">
        <v>5</v>
      </c>
      <c r="B666" s="119" t="s">
        <v>268</v>
      </c>
      <c r="C666" s="7" t="s">
        <v>12</v>
      </c>
      <c r="D666" s="35" t="s">
        <v>534</v>
      </c>
      <c r="E666" s="44">
        <v>18397</v>
      </c>
      <c r="F666" s="20" t="s">
        <v>18</v>
      </c>
    </row>
    <row r="667" spans="1:6" ht="57">
      <c r="A667" s="20">
        <v>6</v>
      </c>
      <c r="B667" s="119" t="s">
        <v>535</v>
      </c>
      <c r="C667" s="7" t="s">
        <v>12</v>
      </c>
      <c r="D667" s="35" t="s">
        <v>536</v>
      </c>
      <c r="E667" s="44">
        <v>100458</v>
      </c>
      <c r="F667" s="20" t="s">
        <v>17</v>
      </c>
    </row>
    <row r="668" spans="1:6" ht="15">
      <c r="A668" s="20"/>
      <c r="B668" s="49"/>
      <c r="C668" s="101"/>
      <c r="D668" s="21"/>
      <c r="E668" s="46">
        <f>SUM(E662:E667)</f>
        <v>1015003</v>
      </c>
      <c r="F668" s="20"/>
    </row>
    <row r="669" spans="1:6" ht="15">
      <c r="A669" s="47"/>
      <c r="B669" s="136" t="s">
        <v>16</v>
      </c>
      <c r="C669" s="137"/>
      <c r="D669" s="47"/>
      <c r="E669" s="46">
        <f>E646+E650+E653+E656+E659+E661+E668</f>
        <v>1814838.84</v>
      </c>
      <c r="F669" s="47"/>
    </row>
    <row r="670" spans="1:6" ht="15">
      <c r="A670" s="14"/>
      <c r="B670" s="8"/>
      <c r="C670" s="8"/>
      <c r="D670" s="14"/>
      <c r="E670" s="48"/>
      <c r="F670" s="14"/>
    </row>
    <row r="671" spans="1:6" ht="15">
      <c r="A671" s="12"/>
      <c r="B671" s="12"/>
      <c r="C671" s="13"/>
      <c r="D671" s="13" t="s">
        <v>0</v>
      </c>
      <c r="E671" s="12"/>
      <c r="F671" s="12"/>
    </row>
    <row r="672" spans="1:6" ht="15">
      <c r="A672" s="132" t="s">
        <v>24</v>
      </c>
      <c r="B672" s="132"/>
      <c r="C672" s="132"/>
      <c r="D672" s="132"/>
      <c r="E672" s="132"/>
      <c r="F672" s="132"/>
    </row>
    <row r="673" spans="1:6" ht="15">
      <c r="A673" s="14"/>
      <c r="B673" s="14"/>
      <c r="C673" s="15"/>
      <c r="D673" s="15" t="s">
        <v>537</v>
      </c>
      <c r="E673" s="14"/>
      <c r="F673" s="14"/>
    </row>
    <row r="674" spans="1:6" ht="15">
      <c r="A674" s="16" t="s">
        <v>1</v>
      </c>
      <c r="B674" s="1"/>
      <c r="C674" s="16" t="s">
        <v>2</v>
      </c>
      <c r="D674" s="133" t="s">
        <v>3</v>
      </c>
      <c r="E674" s="1" t="s">
        <v>4</v>
      </c>
      <c r="F674" s="17" t="s">
        <v>5</v>
      </c>
    </row>
    <row r="675" spans="1:6" ht="15">
      <c r="A675" s="18" t="s">
        <v>6</v>
      </c>
      <c r="B675" s="2" t="s">
        <v>7</v>
      </c>
      <c r="C675" s="2" t="s">
        <v>8</v>
      </c>
      <c r="D675" s="134"/>
      <c r="E675" s="3" t="s">
        <v>9</v>
      </c>
      <c r="F675" s="4" t="s">
        <v>10</v>
      </c>
    </row>
    <row r="676" spans="1:6" ht="15">
      <c r="A676" s="19"/>
      <c r="B676" s="19"/>
      <c r="C676" s="19"/>
      <c r="D676" s="135"/>
      <c r="E676" s="20" t="s">
        <v>11</v>
      </c>
      <c r="F676" s="3"/>
    </row>
    <row r="677" spans="1:6" ht="42.75">
      <c r="A677" s="20">
        <v>1</v>
      </c>
      <c r="B677" s="5" t="s">
        <v>538</v>
      </c>
      <c r="C677" s="7" t="s">
        <v>12</v>
      </c>
      <c r="D677" s="5" t="s">
        <v>334</v>
      </c>
      <c r="E677" s="44">
        <v>5017</v>
      </c>
      <c r="F677" s="20" t="s">
        <v>17</v>
      </c>
    </row>
    <row r="678" spans="1:6" ht="42.75">
      <c r="A678" s="20">
        <v>2</v>
      </c>
      <c r="B678" s="5" t="s">
        <v>229</v>
      </c>
      <c r="C678" s="7" t="s">
        <v>12</v>
      </c>
      <c r="D678" s="5" t="s">
        <v>334</v>
      </c>
      <c r="E678" s="44">
        <v>6031</v>
      </c>
      <c r="F678" s="20" t="s">
        <v>17</v>
      </c>
    </row>
    <row r="679" spans="1:6" ht="42.75">
      <c r="A679" s="20">
        <v>3</v>
      </c>
      <c r="B679" s="5" t="s">
        <v>64</v>
      </c>
      <c r="C679" s="7" t="s">
        <v>12</v>
      </c>
      <c r="D679" s="5" t="s">
        <v>334</v>
      </c>
      <c r="E679" s="44">
        <v>17063</v>
      </c>
      <c r="F679" s="20" t="s">
        <v>19</v>
      </c>
    </row>
    <row r="680" spans="1:6" ht="42.75">
      <c r="A680" s="20">
        <v>4</v>
      </c>
      <c r="B680" s="5" t="s">
        <v>195</v>
      </c>
      <c r="C680" s="7" t="s">
        <v>12</v>
      </c>
      <c r="D680" s="5" t="s">
        <v>334</v>
      </c>
      <c r="E680" s="44">
        <v>11070</v>
      </c>
      <c r="F680" s="20" t="s">
        <v>17</v>
      </c>
    </row>
    <row r="681" spans="1:6" ht="42.75">
      <c r="A681" s="20">
        <v>5</v>
      </c>
      <c r="B681" s="5" t="s">
        <v>36</v>
      </c>
      <c r="C681" s="7" t="s">
        <v>12</v>
      </c>
      <c r="D681" s="5" t="s">
        <v>334</v>
      </c>
      <c r="E681" s="44">
        <v>7135</v>
      </c>
      <c r="F681" s="20" t="s">
        <v>17</v>
      </c>
    </row>
    <row r="682" spans="1:6" ht="42.75">
      <c r="A682" s="20">
        <v>6</v>
      </c>
      <c r="B682" s="5" t="s">
        <v>539</v>
      </c>
      <c r="C682" s="7" t="s">
        <v>12</v>
      </c>
      <c r="D682" s="5" t="s">
        <v>334</v>
      </c>
      <c r="E682" s="44">
        <v>7455</v>
      </c>
      <c r="F682" s="20" t="s">
        <v>17</v>
      </c>
    </row>
    <row r="683" spans="1:6" ht="42.75">
      <c r="A683" s="20">
        <v>7</v>
      </c>
      <c r="B683" s="5" t="s">
        <v>540</v>
      </c>
      <c r="C683" s="7" t="s">
        <v>12</v>
      </c>
      <c r="D683" s="5" t="s">
        <v>334</v>
      </c>
      <c r="E683" s="44">
        <v>6031</v>
      </c>
      <c r="F683" s="20" t="s">
        <v>17</v>
      </c>
    </row>
    <row r="684" spans="1:6" ht="42.75">
      <c r="A684" s="20">
        <v>8</v>
      </c>
      <c r="B684" s="5" t="s">
        <v>184</v>
      </c>
      <c r="C684" s="7" t="s">
        <v>12</v>
      </c>
      <c r="D684" s="5" t="s">
        <v>334</v>
      </c>
      <c r="E684" s="44">
        <v>8051</v>
      </c>
      <c r="F684" s="20" t="s">
        <v>17</v>
      </c>
    </row>
    <row r="685" spans="1:6" ht="42.75">
      <c r="A685" s="20">
        <v>9</v>
      </c>
      <c r="B685" s="5" t="s">
        <v>46</v>
      </c>
      <c r="C685" s="7" t="s">
        <v>12</v>
      </c>
      <c r="D685" s="5" t="s">
        <v>334</v>
      </c>
      <c r="E685" s="44">
        <v>4064</v>
      </c>
      <c r="F685" s="20" t="s">
        <v>17</v>
      </c>
    </row>
    <row r="686" spans="1:6" ht="42.75">
      <c r="A686" s="20">
        <v>10</v>
      </c>
      <c r="B686" s="5" t="s">
        <v>295</v>
      </c>
      <c r="C686" s="7" t="s">
        <v>12</v>
      </c>
      <c r="D686" s="5" t="s">
        <v>334</v>
      </c>
      <c r="E686" s="44">
        <v>10171</v>
      </c>
      <c r="F686" s="20" t="s">
        <v>17</v>
      </c>
    </row>
    <row r="687" spans="1:6" ht="42.75">
      <c r="A687" s="20">
        <v>11</v>
      </c>
      <c r="B687" s="5" t="s">
        <v>78</v>
      </c>
      <c r="C687" s="7" t="s">
        <v>12</v>
      </c>
      <c r="D687" s="5" t="s">
        <v>334</v>
      </c>
      <c r="E687" s="44">
        <v>4125</v>
      </c>
      <c r="F687" s="20" t="s">
        <v>17</v>
      </c>
    </row>
    <row r="688" spans="1:6" ht="15">
      <c r="A688" s="20"/>
      <c r="B688" s="51"/>
      <c r="C688" s="101"/>
      <c r="D688" s="5"/>
      <c r="E688" s="46"/>
      <c r="F688" s="20"/>
    </row>
    <row r="689" spans="1:6" ht="15">
      <c r="A689" s="20"/>
      <c r="B689" s="51"/>
      <c r="C689" s="101"/>
      <c r="D689" s="5"/>
      <c r="E689" s="46">
        <f>SUM(E677:E688)</f>
        <v>86213</v>
      </c>
      <c r="F689" s="20"/>
    </row>
    <row r="690" spans="1:6" ht="28.5">
      <c r="A690" s="20">
        <v>1</v>
      </c>
      <c r="B690" s="5" t="s">
        <v>516</v>
      </c>
      <c r="C690" s="7" t="s">
        <v>12</v>
      </c>
      <c r="D690" s="5" t="s">
        <v>541</v>
      </c>
      <c r="E690" s="44">
        <v>29314</v>
      </c>
      <c r="F690" s="20"/>
    </row>
    <row r="691" spans="1:6" ht="42.75">
      <c r="A691" s="20">
        <v>2</v>
      </c>
      <c r="B691" s="5" t="s">
        <v>299</v>
      </c>
      <c r="C691" s="7" t="s">
        <v>12</v>
      </c>
      <c r="D691" s="5" t="s">
        <v>267</v>
      </c>
      <c r="E691" s="44">
        <v>21500</v>
      </c>
      <c r="F691" s="20" t="s">
        <v>19</v>
      </c>
    </row>
    <row r="692" spans="1:6" ht="28.5">
      <c r="A692" s="20">
        <v>3</v>
      </c>
      <c r="B692" s="5" t="s">
        <v>32</v>
      </c>
      <c r="C692" s="7" t="s">
        <v>12</v>
      </c>
      <c r="D692" s="5" t="s">
        <v>542</v>
      </c>
      <c r="E692" s="44">
        <v>20000</v>
      </c>
      <c r="F692" s="20" t="s">
        <v>17</v>
      </c>
    </row>
    <row r="693" spans="1:6" ht="28.5">
      <c r="A693" s="20">
        <v>4</v>
      </c>
      <c r="B693" s="5" t="s">
        <v>295</v>
      </c>
      <c r="C693" s="7" t="s">
        <v>12</v>
      </c>
      <c r="D693" s="5" t="s">
        <v>542</v>
      </c>
      <c r="E693" s="44">
        <v>26000</v>
      </c>
      <c r="F693" s="20" t="s">
        <v>17</v>
      </c>
    </row>
    <row r="694" spans="1:6" ht="28.5">
      <c r="A694" s="20">
        <v>5</v>
      </c>
      <c r="B694" s="5" t="s">
        <v>161</v>
      </c>
      <c r="C694" s="7" t="s">
        <v>12</v>
      </c>
      <c r="D694" s="5" t="s">
        <v>542</v>
      </c>
      <c r="E694" s="44">
        <v>26000</v>
      </c>
      <c r="F694" s="20" t="s">
        <v>17</v>
      </c>
    </row>
    <row r="695" spans="1:6" ht="28.5">
      <c r="A695" s="20">
        <v>6</v>
      </c>
      <c r="B695" s="5" t="s">
        <v>34</v>
      </c>
      <c r="C695" s="7" t="s">
        <v>12</v>
      </c>
      <c r="D695" s="5" t="s">
        <v>541</v>
      </c>
      <c r="E695" s="44">
        <v>24469</v>
      </c>
      <c r="F695" s="20" t="s">
        <v>18</v>
      </c>
    </row>
    <row r="696" spans="1:6" ht="42.75">
      <c r="A696" s="20">
        <v>7</v>
      </c>
      <c r="B696" s="5" t="s">
        <v>216</v>
      </c>
      <c r="C696" s="7" t="s">
        <v>12</v>
      </c>
      <c r="D696" s="5" t="s">
        <v>267</v>
      </c>
      <c r="E696" s="44">
        <v>161000</v>
      </c>
      <c r="F696" s="20" t="s">
        <v>543</v>
      </c>
    </row>
    <row r="697" spans="1:6" ht="28.5">
      <c r="A697" s="20">
        <v>8</v>
      </c>
      <c r="B697" s="5" t="s">
        <v>161</v>
      </c>
      <c r="C697" s="7" t="s">
        <v>12</v>
      </c>
      <c r="D697" s="5" t="s">
        <v>541</v>
      </c>
      <c r="E697" s="44">
        <v>44981</v>
      </c>
      <c r="F697" s="20"/>
    </row>
    <row r="698" spans="1:6" ht="15">
      <c r="A698" s="20"/>
      <c r="B698" s="51"/>
      <c r="C698" s="101"/>
      <c r="D698" s="5"/>
      <c r="E698" s="46"/>
      <c r="F698" s="20"/>
    </row>
    <row r="699" spans="1:6" ht="15">
      <c r="A699" s="20"/>
      <c r="B699" s="51"/>
      <c r="C699" s="101"/>
      <c r="D699" s="5"/>
      <c r="E699" s="46">
        <f>SUM(E690:E698)</f>
        <v>353264</v>
      </c>
      <c r="F699" s="20"/>
    </row>
    <row r="700" spans="1:6" ht="42.75">
      <c r="A700" s="20">
        <v>1</v>
      </c>
      <c r="B700" s="5" t="s">
        <v>431</v>
      </c>
      <c r="C700" s="7" t="s">
        <v>12</v>
      </c>
      <c r="D700" s="5" t="s">
        <v>544</v>
      </c>
      <c r="E700" s="44">
        <v>12186</v>
      </c>
      <c r="F700" s="20" t="s">
        <v>545</v>
      </c>
    </row>
    <row r="701" spans="1:6" ht="42.75">
      <c r="A701" s="20">
        <v>2</v>
      </c>
      <c r="B701" s="35" t="s">
        <v>239</v>
      </c>
      <c r="C701" s="7" t="s">
        <v>12</v>
      </c>
      <c r="D701" s="35" t="s">
        <v>546</v>
      </c>
      <c r="E701" s="36">
        <v>8221</v>
      </c>
      <c r="F701" s="117"/>
    </row>
    <row r="702" spans="1:6" ht="42.75">
      <c r="A702" s="20">
        <v>3</v>
      </c>
      <c r="B702" s="5" t="s">
        <v>50</v>
      </c>
      <c r="C702" s="7" t="s">
        <v>12</v>
      </c>
      <c r="D702" s="35" t="s">
        <v>547</v>
      </c>
      <c r="E702" s="44">
        <v>22452</v>
      </c>
      <c r="F702" s="20"/>
    </row>
    <row r="703" spans="1:6" ht="15">
      <c r="A703" s="20"/>
      <c r="B703" s="51"/>
      <c r="C703" s="101"/>
      <c r="D703" s="5"/>
      <c r="E703" s="44"/>
      <c r="F703" s="20"/>
    </row>
    <row r="704" spans="1:6" ht="15">
      <c r="A704" s="20"/>
      <c r="B704" s="51"/>
      <c r="C704" s="101"/>
      <c r="D704" s="5"/>
      <c r="E704" s="46">
        <f>SUM(E700:E703)</f>
        <v>42859</v>
      </c>
      <c r="F704" s="20"/>
    </row>
    <row r="705" spans="1:6" ht="42.75">
      <c r="A705" s="20">
        <v>1</v>
      </c>
      <c r="B705" s="5" t="s">
        <v>77</v>
      </c>
      <c r="C705" s="7" t="s">
        <v>12</v>
      </c>
      <c r="D705" s="5" t="s">
        <v>548</v>
      </c>
      <c r="E705" s="44">
        <v>9000</v>
      </c>
      <c r="F705" s="20" t="s">
        <v>17</v>
      </c>
    </row>
    <row r="706" spans="1:6" ht="71.25">
      <c r="A706" s="20">
        <v>2</v>
      </c>
      <c r="B706" s="5" t="s">
        <v>51</v>
      </c>
      <c r="C706" s="7" t="s">
        <v>12</v>
      </c>
      <c r="D706" s="5" t="s">
        <v>549</v>
      </c>
      <c r="E706" s="44">
        <v>30000</v>
      </c>
      <c r="F706" s="20" t="s">
        <v>17</v>
      </c>
    </row>
    <row r="707" spans="1:6" ht="28.5">
      <c r="A707" s="20">
        <v>3</v>
      </c>
      <c r="B707" s="5" t="s">
        <v>41</v>
      </c>
      <c r="C707" s="7" t="s">
        <v>12</v>
      </c>
      <c r="D707" s="5" t="s">
        <v>550</v>
      </c>
      <c r="E707" s="44">
        <v>8000</v>
      </c>
      <c r="F707" s="20" t="s">
        <v>17</v>
      </c>
    </row>
    <row r="708" spans="1:6" ht="15">
      <c r="A708" s="20"/>
      <c r="B708" s="5"/>
      <c r="C708" s="101"/>
      <c r="D708" s="5"/>
      <c r="E708" s="44"/>
      <c r="F708" s="20"/>
    </row>
    <row r="709" spans="1:6" ht="15">
      <c r="A709" s="20"/>
      <c r="B709" s="51"/>
      <c r="C709" s="101"/>
      <c r="D709" s="5"/>
      <c r="E709" s="46">
        <f>SUM(E705:E708)</f>
        <v>47000</v>
      </c>
      <c r="F709" s="20"/>
    </row>
    <row r="710" spans="1:6" ht="57">
      <c r="A710" s="20">
        <v>1</v>
      </c>
      <c r="B710" s="5" t="s">
        <v>295</v>
      </c>
      <c r="C710" s="7" t="s">
        <v>12</v>
      </c>
      <c r="D710" s="5" t="s">
        <v>551</v>
      </c>
      <c r="E710" s="44">
        <v>7100</v>
      </c>
      <c r="F710" s="20" t="s">
        <v>17</v>
      </c>
    </row>
    <row r="711" spans="1:6" ht="15">
      <c r="A711" s="20"/>
      <c r="B711" s="5"/>
      <c r="C711" s="7"/>
      <c r="D711" s="5"/>
      <c r="E711" s="44"/>
      <c r="F711" s="20"/>
    </row>
    <row r="712" spans="1:6" ht="15">
      <c r="A712" s="20"/>
      <c r="B712" s="51"/>
      <c r="C712" s="101"/>
      <c r="D712" s="5"/>
      <c r="E712" s="46">
        <f>SUM(E710:E711)</f>
        <v>7100</v>
      </c>
      <c r="F712" s="20"/>
    </row>
    <row r="713" spans="1:6" ht="15">
      <c r="A713" s="47"/>
      <c r="B713" s="136" t="s">
        <v>16</v>
      </c>
      <c r="C713" s="137"/>
      <c r="D713" s="47"/>
      <c r="E713" s="46">
        <f>E689+E699+E704+E709+E712</f>
        <v>536436</v>
      </c>
      <c r="F713" s="47"/>
    </row>
    <row r="714" spans="1:6" ht="15">
      <c r="A714" s="14"/>
      <c r="B714" s="8"/>
      <c r="C714" s="8"/>
      <c r="D714" s="14"/>
      <c r="E714" s="48"/>
      <c r="F714" s="14"/>
    </row>
    <row r="715" spans="1:6" ht="15">
      <c r="A715" s="12"/>
      <c r="B715" s="12"/>
      <c r="C715" s="13"/>
      <c r="D715" s="13" t="s">
        <v>0</v>
      </c>
      <c r="E715" s="12"/>
      <c r="F715" s="12"/>
    </row>
    <row r="716" spans="1:6" ht="15">
      <c r="A716" s="132" t="s">
        <v>23</v>
      </c>
      <c r="B716" s="132"/>
      <c r="C716" s="132"/>
      <c r="D716" s="132"/>
      <c r="E716" s="132"/>
      <c r="F716" s="132"/>
    </row>
    <row r="717" spans="1:6" ht="15">
      <c r="A717" s="14"/>
      <c r="B717" s="14"/>
      <c r="C717" s="15"/>
      <c r="D717" s="15" t="s">
        <v>537</v>
      </c>
      <c r="E717" s="14"/>
      <c r="F717" s="14"/>
    </row>
    <row r="718" spans="1:6" ht="15">
      <c r="A718" s="16" t="s">
        <v>1</v>
      </c>
      <c r="B718" s="133" t="s">
        <v>7</v>
      </c>
      <c r="C718" s="16" t="s">
        <v>2</v>
      </c>
      <c r="D718" s="133" t="s">
        <v>3</v>
      </c>
      <c r="E718" s="1" t="s">
        <v>4</v>
      </c>
      <c r="F718" s="17" t="s">
        <v>5</v>
      </c>
    </row>
    <row r="719" spans="1:6" ht="15">
      <c r="A719" s="18" t="s">
        <v>6</v>
      </c>
      <c r="B719" s="134"/>
      <c r="C719" s="2" t="s">
        <v>8</v>
      </c>
      <c r="D719" s="134"/>
      <c r="E719" s="3" t="s">
        <v>9</v>
      </c>
      <c r="F719" s="4" t="s">
        <v>10</v>
      </c>
    </row>
    <row r="720" spans="1:6" ht="15">
      <c r="A720" s="19"/>
      <c r="B720" s="135"/>
      <c r="C720" s="19"/>
      <c r="D720" s="135"/>
      <c r="E720" s="20" t="s">
        <v>11</v>
      </c>
      <c r="F720" s="3"/>
    </row>
    <row r="721" spans="1:6" ht="54">
      <c r="A721" s="20">
        <v>1</v>
      </c>
      <c r="B721" s="5" t="s">
        <v>59</v>
      </c>
      <c r="C721" s="7" t="s">
        <v>12</v>
      </c>
      <c r="D721" s="100" t="s">
        <v>552</v>
      </c>
      <c r="E721" s="44">
        <v>58659</v>
      </c>
      <c r="F721" s="20" t="s">
        <v>17</v>
      </c>
    </row>
    <row r="722" spans="1:6" ht="15">
      <c r="A722" s="20"/>
      <c r="B722" s="51"/>
      <c r="C722" s="20"/>
      <c r="D722" s="20"/>
      <c r="E722" s="46"/>
      <c r="F722" s="20"/>
    </row>
    <row r="723" spans="1:6" ht="15">
      <c r="A723" s="20"/>
      <c r="B723" s="51"/>
      <c r="C723" s="20"/>
      <c r="D723" s="20"/>
      <c r="E723" s="46">
        <f>SUM(E721:E722)</f>
        <v>58659</v>
      </c>
      <c r="F723" s="20"/>
    </row>
    <row r="724" spans="1:6" ht="15">
      <c r="A724" s="47"/>
      <c r="B724" s="136" t="s">
        <v>16</v>
      </c>
      <c r="C724" s="137"/>
      <c r="D724" s="47"/>
      <c r="E724" s="46">
        <v>58659</v>
      </c>
      <c r="F724" s="47"/>
    </row>
    <row r="727" spans="1:6" ht="15">
      <c r="A727" s="12"/>
      <c r="B727" s="12"/>
      <c r="C727" s="13"/>
      <c r="D727" s="13" t="s">
        <v>0</v>
      </c>
      <c r="E727" s="12"/>
      <c r="F727" s="12"/>
    </row>
    <row r="728" spans="1:6" ht="15">
      <c r="A728" s="132" t="s">
        <v>22</v>
      </c>
      <c r="B728" s="132"/>
      <c r="C728" s="132"/>
      <c r="D728" s="132"/>
      <c r="E728" s="132"/>
      <c r="F728" s="132"/>
    </row>
    <row r="729" spans="1:6" ht="15">
      <c r="A729" s="14"/>
      <c r="B729" s="14"/>
      <c r="C729" s="15"/>
      <c r="D729" s="15" t="s">
        <v>584</v>
      </c>
      <c r="E729" s="14"/>
      <c r="F729" s="14"/>
    </row>
    <row r="730" spans="1:6" ht="15">
      <c r="A730" s="16" t="s">
        <v>1</v>
      </c>
      <c r="B730" s="1"/>
      <c r="C730" s="16" t="s">
        <v>2</v>
      </c>
      <c r="D730" s="133" t="s">
        <v>3</v>
      </c>
      <c r="E730" s="1" t="s">
        <v>4</v>
      </c>
      <c r="F730" s="20" t="s">
        <v>5</v>
      </c>
    </row>
    <row r="731" spans="1:6" ht="15">
      <c r="A731" s="18" t="s">
        <v>6</v>
      </c>
      <c r="B731" s="2" t="s">
        <v>7</v>
      </c>
      <c r="C731" s="2" t="s">
        <v>8</v>
      </c>
      <c r="D731" s="134"/>
      <c r="E731" s="3" t="s">
        <v>9</v>
      </c>
      <c r="F731" s="20" t="s">
        <v>10</v>
      </c>
    </row>
    <row r="732" spans="1:6" ht="15">
      <c r="A732" s="19"/>
      <c r="B732" s="19"/>
      <c r="C732" s="19"/>
      <c r="D732" s="135"/>
      <c r="E732" s="20"/>
      <c r="F732" s="20"/>
    </row>
    <row r="733" spans="1:6" ht="28.5">
      <c r="A733" s="20">
        <v>1</v>
      </c>
      <c r="B733" s="5" t="s">
        <v>41</v>
      </c>
      <c r="C733" s="7" t="s">
        <v>12</v>
      </c>
      <c r="D733" s="5" t="s">
        <v>275</v>
      </c>
      <c r="E733" s="44">
        <v>4770</v>
      </c>
      <c r="F733" s="20" t="s">
        <v>17</v>
      </c>
    </row>
    <row r="734" spans="1:6" ht="28.5">
      <c r="A734" s="20">
        <v>2</v>
      </c>
      <c r="B734" s="5" t="s">
        <v>41</v>
      </c>
      <c r="C734" s="7" t="s">
        <v>12</v>
      </c>
      <c r="D734" s="5" t="s">
        <v>523</v>
      </c>
      <c r="E734" s="44">
        <v>4460.82</v>
      </c>
      <c r="F734" s="20" t="s">
        <v>17</v>
      </c>
    </row>
    <row r="735" spans="1:6" ht="15">
      <c r="A735" s="20"/>
      <c r="B735" s="5"/>
      <c r="C735" s="7"/>
      <c r="D735" s="5"/>
      <c r="E735" s="44"/>
      <c r="F735" s="20"/>
    </row>
    <row r="736" spans="1:6" ht="15">
      <c r="A736" s="20"/>
      <c r="B736" s="51"/>
      <c r="C736" s="101"/>
      <c r="D736" s="21"/>
      <c r="E736" s="46">
        <f>SUM(E733:E734)</f>
        <v>9230.82</v>
      </c>
      <c r="F736" s="20"/>
    </row>
    <row r="737" spans="1:6" ht="28.5">
      <c r="A737" s="20">
        <v>1</v>
      </c>
      <c r="B737" s="5" t="s">
        <v>398</v>
      </c>
      <c r="C737" s="7" t="s">
        <v>12</v>
      </c>
      <c r="D737" s="5" t="s">
        <v>585</v>
      </c>
      <c r="E737" s="36">
        <v>31090</v>
      </c>
      <c r="F737" s="39" t="s">
        <v>17</v>
      </c>
    </row>
    <row r="738" spans="1:6" ht="28.5">
      <c r="A738" s="20">
        <v>2</v>
      </c>
      <c r="B738" s="5" t="s">
        <v>51</v>
      </c>
      <c r="C738" s="7" t="s">
        <v>12</v>
      </c>
      <c r="D738" s="5" t="s">
        <v>586</v>
      </c>
      <c r="E738" s="36">
        <v>46103</v>
      </c>
      <c r="F738" s="39" t="s">
        <v>17</v>
      </c>
    </row>
    <row r="739" spans="1:6" ht="15">
      <c r="A739" s="20"/>
      <c r="B739" s="5"/>
      <c r="C739" s="7"/>
      <c r="D739" s="5"/>
      <c r="E739" s="44"/>
      <c r="F739" s="20"/>
    </row>
    <row r="740" spans="1:6" ht="15">
      <c r="A740" s="20"/>
      <c r="B740" s="49"/>
      <c r="C740" s="101"/>
      <c r="D740" s="21"/>
      <c r="E740" s="46">
        <f>SUM(E737:E739)</f>
        <v>77193</v>
      </c>
      <c r="F740" s="20"/>
    </row>
    <row r="741" spans="1:6" ht="28.5">
      <c r="A741" s="20">
        <v>1</v>
      </c>
      <c r="B741" s="5" t="s">
        <v>257</v>
      </c>
      <c r="C741" s="7" t="s">
        <v>12</v>
      </c>
      <c r="D741" s="35" t="s">
        <v>587</v>
      </c>
      <c r="E741" s="36">
        <v>25693.8</v>
      </c>
      <c r="F741" s="39" t="s">
        <v>17</v>
      </c>
    </row>
    <row r="742" spans="1:6" ht="28.5">
      <c r="A742" s="20">
        <v>2</v>
      </c>
      <c r="B742" s="5" t="s">
        <v>213</v>
      </c>
      <c r="C742" s="7" t="s">
        <v>12</v>
      </c>
      <c r="D742" s="35" t="s">
        <v>587</v>
      </c>
      <c r="E742" s="36">
        <v>25693.8</v>
      </c>
      <c r="F742" s="39" t="s">
        <v>17</v>
      </c>
    </row>
    <row r="743" spans="1:6" ht="15">
      <c r="A743" s="20"/>
      <c r="B743" s="51"/>
      <c r="C743" s="101"/>
      <c r="D743" s="5"/>
      <c r="E743" s="46"/>
      <c r="F743" s="20"/>
    </row>
    <row r="744" spans="1:6" ht="15">
      <c r="A744" s="20"/>
      <c r="B744" s="49"/>
      <c r="C744" s="101"/>
      <c r="D744" s="21"/>
      <c r="E744" s="46">
        <f>SUM(E741:E743)</f>
        <v>51387.6</v>
      </c>
      <c r="F744" s="20"/>
    </row>
    <row r="745" spans="1:6" ht="42.75">
      <c r="A745" s="20">
        <v>1</v>
      </c>
      <c r="B745" s="5" t="s">
        <v>68</v>
      </c>
      <c r="C745" s="7" t="s">
        <v>12</v>
      </c>
      <c r="D745" s="5" t="s">
        <v>334</v>
      </c>
      <c r="E745" s="44">
        <v>64155</v>
      </c>
      <c r="F745" s="20" t="s">
        <v>21</v>
      </c>
    </row>
    <row r="746" spans="1:6" ht="42.75">
      <c r="A746" s="20">
        <v>2</v>
      </c>
      <c r="B746" s="5" t="s">
        <v>588</v>
      </c>
      <c r="C746" s="7" t="s">
        <v>12</v>
      </c>
      <c r="D746" s="5" t="s">
        <v>334</v>
      </c>
      <c r="E746" s="44">
        <v>7365</v>
      </c>
      <c r="F746" s="20" t="s">
        <v>17</v>
      </c>
    </row>
    <row r="747" spans="1:6" ht="15">
      <c r="A747" s="20"/>
      <c r="B747" s="5"/>
      <c r="C747" s="7"/>
      <c r="D747" s="5"/>
      <c r="E747" s="44"/>
      <c r="F747" s="20"/>
    </row>
    <row r="748" spans="1:6" ht="15">
      <c r="A748" s="20"/>
      <c r="B748" s="51"/>
      <c r="C748" s="101"/>
      <c r="D748" s="21"/>
      <c r="E748" s="46">
        <f>SUM(E745:E747)</f>
        <v>71520</v>
      </c>
      <c r="F748" s="20"/>
    </row>
    <row r="749" spans="1:6" ht="28.5">
      <c r="A749" s="20">
        <v>1</v>
      </c>
      <c r="B749" s="5" t="s">
        <v>51</v>
      </c>
      <c r="C749" s="7" t="s">
        <v>12</v>
      </c>
      <c r="D749" s="5" t="s">
        <v>589</v>
      </c>
      <c r="E749" s="44">
        <v>5095</v>
      </c>
      <c r="F749" s="20" t="s">
        <v>17</v>
      </c>
    </row>
    <row r="750" spans="1:6" ht="28.5">
      <c r="A750" s="20">
        <v>2</v>
      </c>
      <c r="B750" s="5" t="s">
        <v>590</v>
      </c>
      <c r="C750" s="7" t="s">
        <v>12</v>
      </c>
      <c r="D750" s="5" t="s">
        <v>591</v>
      </c>
      <c r="E750" s="44">
        <v>6007</v>
      </c>
      <c r="F750" s="20" t="s">
        <v>17</v>
      </c>
    </row>
    <row r="751" spans="1:6" ht="28.5">
      <c r="A751" s="20">
        <v>3</v>
      </c>
      <c r="B751" s="5" t="s">
        <v>590</v>
      </c>
      <c r="C751" s="7" t="s">
        <v>12</v>
      </c>
      <c r="D751" s="5" t="s">
        <v>592</v>
      </c>
      <c r="E751" s="44">
        <v>57114</v>
      </c>
      <c r="F751" s="20" t="s">
        <v>17</v>
      </c>
    </row>
    <row r="752" spans="1:6" ht="28.5">
      <c r="A752" s="20">
        <v>4</v>
      </c>
      <c r="B752" s="5" t="s">
        <v>200</v>
      </c>
      <c r="C752" s="7" t="s">
        <v>12</v>
      </c>
      <c r="D752" s="5" t="s">
        <v>593</v>
      </c>
      <c r="E752" s="44">
        <v>65736</v>
      </c>
      <c r="F752" s="20" t="s">
        <v>17</v>
      </c>
    </row>
    <row r="753" spans="1:6" ht="15">
      <c r="A753" s="20"/>
      <c r="B753" s="5"/>
      <c r="C753" s="7"/>
      <c r="D753" s="5"/>
      <c r="E753" s="44"/>
      <c r="F753" s="20"/>
    </row>
    <row r="754" spans="1:6" ht="15">
      <c r="A754" s="20"/>
      <c r="B754" s="51"/>
      <c r="C754" s="101"/>
      <c r="D754" s="21"/>
      <c r="E754" s="46">
        <f>SUM(E749:E753)</f>
        <v>133952</v>
      </c>
      <c r="F754" s="20"/>
    </row>
    <row r="755" spans="1:6" ht="28.5">
      <c r="A755" s="20">
        <v>1</v>
      </c>
      <c r="B755" s="5" t="s">
        <v>594</v>
      </c>
      <c r="C755" s="7" t="s">
        <v>12</v>
      </c>
      <c r="D755" s="5" t="s">
        <v>595</v>
      </c>
      <c r="E755" s="44">
        <v>133003.7</v>
      </c>
      <c r="F755" s="20" t="s">
        <v>17</v>
      </c>
    </row>
    <row r="756" spans="1:6" ht="15">
      <c r="A756" s="20"/>
      <c r="B756" s="51"/>
      <c r="C756" s="101"/>
      <c r="D756" s="21"/>
      <c r="E756" s="46">
        <f>SUM(E755)</f>
        <v>133003.7</v>
      </c>
      <c r="F756" s="20"/>
    </row>
    <row r="757" spans="1:6" ht="28.5">
      <c r="A757" s="20">
        <v>1</v>
      </c>
      <c r="B757" s="5" t="s">
        <v>594</v>
      </c>
      <c r="C757" s="7" t="s">
        <v>12</v>
      </c>
      <c r="D757" s="5" t="s">
        <v>596</v>
      </c>
      <c r="E757" s="44">
        <v>45000</v>
      </c>
      <c r="F757" s="20" t="s">
        <v>17</v>
      </c>
    </row>
    <row r="758" spans="1:6" ht="28.5">
      <c r="A758" s="20">
        <v>2</v>
      </c>
      <c r="B758" s="5" t="s">
        <v>287</v>
      </c>
      <c r="C758" s="7" t="s">
        <v>12</v>
      </c>
      <c r="D758" s="5" t="s">
        <v>25</v>
      </c>
      <c r="E758" s="44">
        <v>35000</v>
      </c>
      <c r="F758" s="20" t="s">
        <v>17</v>
      </c>
    </row>
    <row r="759" spans="1:6" ht="15">
      <c r="A759" s="20"/>
      <c r="B759" s="51"/>
      <c r="C759" s="101"/>
      <c r="D759" s="21"/>
      <c r="E759" s="46"/>
      <c r="F759" s="20"/>
    </row>
    <row r="760" spans="1:6" ht="15">
      <c r="A760" s="20"/>
      <c r="B760" s="51"/>
      <c r="C760" s="101"/>
      <c r="D760" s="21"/>
      <c r="E760" s="46">
        <f>SUM(E757:E759)</f>
        <v>80000</v>
      </c>
      <c r="F760" s="20"/>
    </row>
    <row r="761" spans="1:6" ht="28.5">
      <c r="A761" s="20">
        <v>1</v>
      </c>
      <c r="B761" s="5" t="s">
        <v>249</v>
      </c>
      <c r="C761" s="5" t="s">
        <v>12</v>
      </c>
      <c r="D761" s="5" t="s">
        <v>597</v>
      </c>
      <c r="E761" s="44">
        <v>19148</v>
      </c>
      <c r="F761" s="20" t="s">
        <v>17</v>
      </c>
    </row>
    <row r="762" spans="1:6" ht="15">
      <c r="A762" s="20"/>
      <c r="B762" s="51"/>
      <c r="C762" s="101"/>
      <c r="D762" s="21"/>
      <c r="E762" s="46"/>
      <c r="F762" s="20"/>
    </row>
    <row r="763" spans="1:6" ht="15">
      <c r="A763" s="20"/>
      <c r="B763" s="51"/>
      <c r="C763" s="101"/>
      <c r="D763" s="21"/>
      <c r="E763" s="46">
        <f>SUM(E761:E762)</f>
        <v>19148</v>
      </c>
      <c r="F763" s="20"/>
    </row>
    <row r="764" spans="1:6" ht="28.5">
      <c r="A764" s="20">
        <v>1</v>
      </c>
      <c r="B764" s="5" t="s">
        <v>157</v>
      </c>
      <c r="C764" s="5" t="s">
        <v>12</v>
      </c>
      <c r="D764" s="5" t="s">
        <v>598</v>
      </c>
      <c r="E764" s="44">
        <v>76110</v>
      </c>
      <c r="F764" s="20" t="s">
        <v>20</v>
      </c>
    </row>
    <row r="765" spans="1:6" ht="28.5">
      <c r="A765" s="20">
        <v>2</v>
      </c>
      <c r="B765" s="5" t="s">
        <v>156</v>
      </c>
      <c r="C765" s="5" t="s">
        <v>12</v>
      </c>
      <c r="D765" s="5" t="s">
        <v>598</v>
      </c>
      <c r="E765" s="44">
        <v>57431</v>
      </c>
      <c r="F765" s="20" t="s">
        <v>18</v>
      </c>
    </row>
    <row r="766" spans="1:6" ht="15">
      <c r="A766" s="20"/>
      <c r="B766" s="51"/>
      <c r="C766" s="101"/>
      <c r="D766" s="21"/>
      <c r="E766" s="46">
        <f>SUM(E764:E765)</f>
        <v>133541</v>
      </c>
      <c r="F766" s="20"/>
    </row>
    <row r="767" spans="1:6" ht="15">
      <c r="A767" s="47"/>
      <c r="B767" s="136" t="s">
        <v>16</v>
      </c>
      <c r="C767" s="137"/>
      <c r="D767" s="47"/>
      <c r="E767" s="46">
        <f>E736+E740+E744+E748+E754+E756+E760+E763+E766</f>
        <v>708976.1200000001</v>
      </c>
      <c r="F767" s="47"/>
    </row>
    <row r="768" spans="1:6" ht="15">
      <c r="A768" s="14"/>
      <c r="B768" s="8"/>
      <c r="C768" s="8"/>
      <c r="D768" s="14"/>
      <c r="E768" s="48"/>
      <c r="F768" s="14"/>
    </row>
    <row r="769" spans="1:6" ht="15">
      <c r="A769" s="12"/>
      <c r="B769" s="12"/>
      <c r="C769" s="13"/>
      <c r="D769" s="13" t="s">
        <v>0</v>
      </c>
      <c r="E769" s="12"/>
      <c r="F769" s="12"/>
    </row>
    <row r="770" spans="1:6" ht="15">
      <c r="A770" s="132" t="s">
        <v>24</v>
      </c>
      <c r="B770" s="132"/>
      <c r="C770" s="132"/>
      <c r="D770" s="132"/>
      <c r="E770" s="132"/>
      <c r="F770" s="132"/>
    </row>
    <row r="771" spans="1:6" ht="15">
      <c r="A771" s="14"/>
      <c r="B771" s="14"/>
      <c r="C771" s="15"/>
      <c r="D771" s="15" t="s">
        <v>599</v>
      </c>
      <c r="E771" s="14"/>
      <c r="F771" s="14"/>
    </row>
    <row r="772" spans="1:6" ht="15">
      <c r="A772" s="16" t="s">
        <v>1</v>
      </c>
      <c r="B772" s="1"/>
      <c r="C772" s="16" t="s">
        <v>2</v>
      </c>
      <c r="D772" s="133" t="s">
        <v>3</v>
      </c>
      <c r="E772" s="1" t="s">
        <v>4</v>
      </c>
      <c r="F772" s="1" t="s">
        <v>5</v>
      </c>
    </row>
    <row r="773" spans="1:6" ht="15">
      <c r="A773" s="18" t="s">
        <v>6</v>
      </c>
      <c r="B773" s="2" t="s">
        <v>7</v>
      </c>
      <c r="C773" s="2" t="s">
        <v>8</v>
      </c>
      <c r="D773" s="134"/>
      <c r="E773" s="3" t="s">
        <v>9</v>
      </c>
      <c r="F773" s="2" t="s">
        <v>10</v>
      </c>
    </row>
    <row r="774" spans="1:6" ht="15">
      <c r="A774" s="19"/>
      <c r="B774" s="19"/>
      <c r="C774" s="19"/>
      <c r="D774" s="135"/>
      <c r="E774" s="20" t="s">
        <v>11</v>
      </c>
      <c r="F774" s="3"/>
    </row>
    <row r="775" spans="1:6" ht="42.75">
      <c r="A775" s="20">
        <v>1</v>
      </c>
      <c r="B775" s="5" t="s">
        <v>600</v>
      </c>
      <c r="C775" s="7" t="s">
        <v>12</v>
      </c>
      <c r="D775" s="5" t="s">
        <v>334</v>
      </c>
      <c r="E775" s="44">
        <v>11468</v>
      </c>
      <c r="F775" s="20" t="s">
        <v>19</v>
      </c>
    </row>
    <row r="776" spans="1:6" ht="42.75">
      <c r="A776" s="20">
        <v>2</v>
      </c>
      <c r="B776" s="5" t="s">
        <v>601</v>
      </c>
      <c r="C776" s="7" t="s">
        <v>12</v>
      </c>
      <c r="D776" s="5" t="s">
        <v>334</v>
      </c>
      <c r="E776" s="44">
        <v>6120</v>
      </c>
      <c r="F776" s="20" t="s">
        <v>17</v>
      </c>
    </row>
    <row r="777" spans="1:6" ht="42.75">
      <c r="A777" s="20">
        <v>3</v>
      </c>
      <c r="B777" s="5" t="s">
        <v>29</v>
      </c>
      <c r="C777" s="7" t="s">
        <v>12</v>
      </c>
      <c r="D777" s="5" t="s">
        <v>334</v>
      </c>
      <c r="E777" s="44">
        <v>19228</v>
      </c>
      <c r="F777" s="20" t="s">
        <v>18</v>
      </c>
    </row>
    <row r="778" spans="1:6" ht="42.75">
      <c r="A778" s="20">
        <v>4</v>
      </c>
      <c r="B778" s="5" t="s">
        <v>471</v>
      </c>
      <c r="C778" s="7" t="s">
        <v>12</v>
      </c>
      <c r="D778" s="5" t="s">
        <v>334</v>
      </c>
      <c r="E778" s="44">
        <v>8046</v>
      </c>
      <c r="F778" s="20" t="s">
        <v>17</v>
      </c>
    </row>
    <row r="779" spans="1:6" ht="42.75">
      <c r="A779" s="20">
        <v>5</v>
      </c>
      <c r="B779" s="5" t="s">
        <v>602</v>
      </c>
      <c r="C779" s="7" t="s">
        <v>12</v>
      </c>
      <c r="D779" s="5" t="s">
        <v>334</v>
      </c>
      <c r="E779" s="44">
        <v>10214</v>
      </c>
      <c r="F779" s="20" t="s">
        <v>17</v>
      </c>
    </row>
    <row r="780" spans="1:6" ht="42.75">
      <c r="A780" s="20">
        <v>6</v>
      </c>
      <c r="B780" s="5" t="s">
        <v>216</v>
      </c>
      <c r="C780" s="7" t="s">
        <v>12</v>
      </c>
      <c r="D780" s="5" t="s">
        <v>334</v>
      </c>
      <c r="E780" s="44">
        <v>7411</v>
      </c>
      <c r="F780" s="20" t="s">
        <v>17</v>
      </c>
    </row>
    <row r="781" spans="1:6" ht="42.75">
      <c r="A781" s="20">
        <v>7</v>
      </c>
      <c r="B781" s="5" t="s">
        <v>603</v>
      </c>
      <c r="C781" s="7" t="s">
        <v>12</v>
      </c>
      <c r="D781" s="5" t="s">
        <v>334</v>
      </c>
      <c r="E781" s="44">
        <v>12728</v>
      </c>
      <c r="F781" s="20" t="s">
        <v>17</v>
      </c>
    </row>
    <row r="782" spans="1:6" ht="42.75">
      <c r="A782" s="20">
        <v>8</v>
      </c>
      <c r="B782" s="5" t="s">
        <v>161</v>
      </c>
      <c r="C782" s="7" t="s">
        <v>12</v>
      </c>
      <c r="D782" s="5" t="s">
        <v>334</v>
      </c>
      <c r="E782" s="44">
        <v>11179</v>
      </c>
      <c r="F782" s="20" t="s">
        <v>19</v>
      </c>
    </row>
    <row r="783" spans="1:6" ht="42.75">
      <c r="A783" s="20">
        <v>9</v>
      </c>
      <c r="B783" s="5" t="s">
        <v>329</v>
      </c>
      <c r="C783" s="7" t="s">
        <v>12</v>
      </c>
      <c r="D783" s="5" t="s">
        <v>334</v>
      </c>
      <c r="E783" s="44">
        <v>7435</v>
      </c>
      <c r="F783" s="20" t="s">
        <v>17</v>
      </c>
    </row>
    <row r="784" spans="1:6" ht="42.75">
      <c r="A784" s="20">
        <v>10</v>
      </c>
      <c r="B784" s="5" t="s">
        <v>604</v>
      </c>
      <c r="C784" s="7" t="s">
        <v>12</v>
      </c>
      <c r="D784" s="5" t="s">
        <v>334</v>
      </c>
      <c r="E784" s="44">
        <v>6509</v>
      </c>
      <c r="F784" s="20" t="s">
        <v>17</v>
      </c>
    </row>
    <row r="785" spans="1:6" ht="15">
      <c r="A785" s="20"/>
      <c r="B785" s="51"/>
      <c r="C785" s="101"/>
      <c r="D785" s="5"/>
      <c r="E785" s="46"/>
      <c r="F785" s="20"/>
    </row>
    <row r="786" spans="1:6" ht="15">
      <c r="A786" s="20"/>
      <c r="B786" s="51"/>
      <c r="C786" s="101"/>
      <c r="D786" s="5"/>
      <c r="E786" s="46">
        <f>SUM(E775:E785)</f>
        <v>100338</v>
      </c>
      <c r="F786" s="20"/>
    </row>
    <row r="787" spans="1:6" ht="28.5">
      <c r="A787" s="34">
        <v>1</v>
      </c>
      <c r="B787" s="35" t="s">
        <v>605</v>
      </c>
      <c r="C787" s="7" t="s">
        <v>12</v>
      </c>
      <c r="D787" s="35" t="s">
        <v>606</v>
      </c>
      <c r="E787" s="36">
        <v>10000</v>
      </c>
      <c r="F787" s="34" t="s">
        <v>17</v>
      </c>
    </row>
    <row r="788" spans="1:6" ht="42.75">
      <c r="A788" s="20">
        <v>2</v>
      </c>
      <c r="B788" s="5" t="s">
        <v>296</v>
      </c>
      <c r="C788" s="7" t="s">
        <v>12</v>
      </c>
      <c r="D788" s="5" t="s">
        <v>607</v>
      </c>
      <c r="E788" s="36">
        <v>12000</v>
      </c>
      <c r="F788" s="34" t="s">
        <v>17</v>
      </c>
    </row>
    <row r="789" spans="1:6" ht="42.75">
      <c r="A789" s="20">
        <v>3</v>
      </c>
      <c r="B789" s="5" t="s">
        <v>608</v>
      </c>
      <c r="C789" s="7" t="s">
        <v>12</v>
      </c>
      <c r="D789" s="5" t="s">
        <v>609</v>
      </c>
      <c r="E789" s="36">
        <v>9000</v>
      </c>
      <c r="F789" s="34" t="s">
        <v>17</v>
      </c>
    </row>
    <row r="790" spans="1:6" ht="15">
      <c r="A790" s="20"/>
      <c r="B790" s="5"/>
      <c r="C790" s="7"/>
      <c r="D790" s="5"/>
      <c r="E790" s="36"/>
      <c r="F790" s="34"/>
    </row>
    <row r="791" spans="1:6" ht="15">
      <c r="A791" s="20"/>
      <c r="B791" s="49"/>
      <c r="C791" s="101"/>
      <c r="D791" s="5"/>
      <c r="E791" s="46">
        <f>SUM(E787:E790)</f>
        <v>31000</v>
      </c>
      <c r="F791" s="20"/>
    </row>
    <row r="792" spans="1:6" ht="15">
      <c r="A792" s="47"/>
      <c r="B792" s="136" t="s">
        <v>16</v>
      </c>
      <c r="C792" s="137"/>
      <c r="D792" s="47"/>
      <c r="E792" s="46">
        <f>E786+E791</f>
        <v>131338</v>
      </c>
      <c r="F792" s="47"/>
    </row>
    <row r="793" spans="1:6" ht="15">
      <c r="A793" s="14"/>
      <c r="B793" s="8"/>
      <c r="C793" s="8"/>
      <c r="D793" s="14"/>
      <c r="E793" s="48"/>
      <c r="F793" s="14"/>
    </row>
    <row r="794" spans="1:6" ht="15">
      <c r="A794" s="12"/>
      <c r="B794" s="12"/>
      <c r="C794" s="13"/>
      <c r="D794" s="13" t="s">
        <v>0</v>
      </c>
      <c r="E794" s="12"/>
      <c r="F794" s="12"/>
    </row>
    <row r="795" spans="1:6" ht="15">
      <c r="A795" s="132" t="s">
        <v>23</v>
      </c>
      <c r="B795" s="132"/>
      <c r="C795" s="132"/>
      <c r="D795" s="132"/>
      <c r="E795" s="132"/>
      <c r="F795" s="132"/>
    </row>
    <row r="796" spans="1:6" ht="15">
      <c r="A796" s="14"/>
      <c r="B796" s="14"/>
      <c r="C796" s="15"/>
      <c r="D796" s="15" t="s">
        <v>599</v>
      </c>
      <c r="E796" s="14"/>
      <c r="F796" s="14"/>
    </row>
    <row r="797" spans="1:6" ht="15">
      <c r="A797" s="16" t="s">
        <v>1</v>
      </c>
      <c r="B797" s="133" t="s">
        <v>7</v>
      </c>
      <c r="C797" s="16" t="s">
        <v>2</v>
      </c>
      <c r="D797" s="133" t="s">
        <v>3</v>
      </c>
      <c r="E797" s="1" t="s">
        <v>4</v>
      </c>
      <c r="F797" s="17" t="s">
        <v>5</v>
      </c>
    </row>
    <row r="798" spans="1:6" ht="15">
      <c r="A798" s="18" t="s">
        <v>6</v>
      </c>
      <c r="B798" s="134"/>
      <c r="C798" s="2" t="s">
        <v>8</v>
      </c>
      <c r="D798" s="134"/>
      <c r="E798" s="3" t="s">
        <v>9</v>
      </c>
      <c r="F798" s="4" t="s">
        <v>10</v>
      </c>
    </row>
    <row r="799" spans="1:6" ht="15">
      <c r="A799" s="19"/>
      <c r="B799" s="135"/>
      <c r="C799" s="19"/>
      <c r="D799" s="135"/>
      <c r="E799" s="20" t="s">
        <v>11</v>
      </c>
      <c r="F799" s="3"/>
    </row>
    <row r="800" spans="1:6" ht="28.5">
      <c r="A800" s="20">
        <v>1</v>
      </c>
      <c r="B800" s="5" t="s">
        <v>45</v>
      </c>
      <c r="C800" s="7" t="s">
        <v>12</v>
      </c>
      <c r="D800" s="100" t="s">
        <v>610</v>
      </c>
      <c r="E800" s="44">
        <v>14853</v>
      </c>
      <c r="F800" s="20" t="s">
        <v>17</v>
      </c>
    </row>
    <row r="801" spans="1:6" ht="15">
      <c r="A801" s="20"/>
      <c r="B801" s="51"/>
      <c r="C801" s="20"/>
      <c r="D801" s="20"/>
      <c r="E801" s="46"/>
      <c r="F801" s="20"/>
    </row>
    <row r="802" spans="1:6" ht="15">
      <c r="A802" s="20"/>
      <c r="B802" s="51"/>
      <c r="C802" s="20"/>
      <c r="D802" s="20"/>
      <c r="E802" s="46">
        <f>SUM(E800:E801)</f>
        <v>14853</v>
      </c>
      <c r="F802" s="20"/>
    </row>
    <row r="803" spans="1:6" ht="15">
      <c r="A803" s="47"/>
      <c r="B803" s="136" t="s">
        <v>16</v>
      </c>
      <c r="C803" s="137"/>
      <c r="D803" s="47"/>
      <c r="E803" s="46">
        <v>14853</v>
      </c>
      <c r="F803" s="47"/>
    </row>
    <row r="806" spans="1:6" ht="15">
      <c r="A806" s="12"/>
      <c r="B806" s="12"/>
      <c r="C806" s="13"/>
      <c r="D806" s="13" t="s">
        <v>0</v>
      </c>
      <c r="E806" s="12"/>
      <c r="F806" s="12"/>
    </row>
    <row r="807" spans="1:6" ht="15">
      <c r="A807" s="132" t="s">
        <v>22</v>
      </c>
      <c r="B807" s="132"/>
      <c r="C807" s="132"/>
      <c r="D807" s="132"/>
      <c r="E807" s="132"/>
      <c r="F807" s="132"/>
    </row>
    <row r="808" spans="1:6" ht="15">
      <c r="A808" s="14"/>
      <c r="B808" s="14"/>
      <c r="C808" s="15"/>
      <c r="D808" s="15" t="s">
        <v>668</v>
      </c>
      <c r="E808" s="14"/>
      <c r="F808" s="14"/>
    </row>
    <row r="809" spans="1:6" ht="15">
      <c r="A809" s="16" t="s">
        <v>1</v>
      </c>
      <c r="B809" s="1"/>
      <c r="C809" s="16" t="s">
        <v>2</v>
      </c>
      <c r="D809" s="133" t="s">
        <v>3</v>
      </c>
      <c r="E809" s="1" t="s">
        <v>4</v>
      </c>
      <c r="F809" s="17" t="s">
        <v>5</v>
      </c>
    </row>
    <row r="810" spans="1:6" ht="15">
      <c r="A810" s="18" t="s">
        <v>6</v>
      </c>
      <c r="B810" s="2" t="s">
        <v>7</v>
      </c>
      <c r="C810" s="2" t="s">
        <v>8</v>
      </c>
      <c r="D810" s="134"/>
      <c r="E810" s="3" t="s">
        <v>9</v>
      </c>
      <c r="F810" s="4" t="s">
        <v>10</v>
      </c>
    </row>
    <row r="811" spans="1:6" ht="15">
      <c r="A811" s="19"/>
      <c r="B811" s="19"/>
      <c r="C811" s="19"/>
      <c r="D811" s="135"/>
      <c r="E811" s="20"/>
      <c r="F811" s="3"/>
    </row>
    <row r="812" spans="1:6" ht="28.5">
      <c r="A812" s="20">
        <v>1</v>
      </c>
      <c r="B812" s="5" t="s">
        <v>41</v>
      </c>
      <c r="C812" s="7" t="s">
        <v>12</v>
      </c>
      <c r="D812" s="5" t="s">
        <v>275</v>
      </c>
      <c r="E812" s="44">
        <v>4770</v>
      </c>
      <c r="F812" s="20" t="s">
        <v>17</v>
      </c>
    </row>
    <row r="813" spans="1:6" ht="28.5">
      <c r="A813" s="20">
        <v>2</v>
      </c>
      <c r="B813" s="5" t="s">
        <v>41</v>
      </c>
      <c r="C813" s="7" t="s">
        <v>12</v>
      </c>
      <c r="D813" s="5" t="s">
        <v>523</v>
      </c>
      <c r="E813" s="44">
        <v>4460.82</v>
      </c>
      <c r="F813" s="20" t="s">
        <v>17</v>
      </c>
    </row>
    <row r="814" spans="1:6" ht="15">
      <c r="A814" s="20"/>
      <c r="B814" s="5"/>
      <c r="C814" s="7"/>
      <c r="D814" s="5"/>
      <c r="E814" s="44"/>
      <c r="F814" s="20"/>
    </row>
    <row r="815" spans="1:6" ht="15">
      <c r="A815" s="20"/>
      <c r="B815" s="51"/>
      <c r="C815" s="101"/>
      <c r="D815" s="21"/>
      <c r="E815" s="46">
        <f>SUM(E812:E813)</f>
        <v>9230.82</v>
      </c>
      <c r="F815" s="20"/>
    </row>
    <row r="816" spans="1:6" ht="42.75">
      <c r="A816" s="20">
        <v>1</v>
      </c>
      <c r="B816" s="5" t="s">
        <v>514</v>
      </c>
      <c r="C816" s="7" t="s">
        <v>12</v>
      </c>
      <c r="D816" s="5" t="s">
        <v>669</v>
      </c>
      <c r="E816" s="44">
        <v>17034</v>
      </c>
      <c r="F816" s="20" t="s">
        <v>17</v>
      </c>
    </row>
    <row r="817" spans="1:6" ht="15">
      <c r="A817" s="20"/>
      <c r="B817" s="5"/>
      <c r="C817" s="7"/>
      <c r="D817" s="5"/>
      <c r="E817" s="44"/>
      <c r="F817" s="20"/>
    </row>
    <row r="818" spans="1:6" ht="15">
      <c r="A818" s="20"/>
      <c r="B818" s="51"/>
      <c r="C818" s="101"/>
      <c r="D818" s="21"/>
      <c r="E818" s="46">
        <f>SUM(E816:E817)</f>
        <v>17034</v>
      </c>
      <c r="F818" s="20"/>
    </row>
    <row r="819" spans="1:6" ht="128.25">
      <c r="A819" s="20">
        <v>1</v>
      </c>
      <c r="B819" s="5" t="s">
        <v>257</v>
      </c>
      <c r="C819" s="7" t="s">
        <v>12</v>
      </c>
      <c r="D819" s="5" t="s">
        <v>670</v>
      </c>
      <c r="E819" s="44">
        <v>35000</v>
      </c>
      <c r="F819" s="20" t="s">
        <v>17</v>
      </c>
    </row>
    <row r="820" spans="1:6" ht="15">
      <c r="A820" s="20"/>
      <c r="B820" s="5"/>
      <c r="C820" s="7"/>
      <c r="D820" s="5"/>
      <c r="E820" s="44"/>
      <c r="F820" s="20"/>
    </row>
    <row r="821" spans="1:6" ht="15">
      <c r="A821" s="20"/>
      <c r="B821" s="51"/>
      <c r="C821" s="101"/>
      <c r="D821" s="21"/>
      <c r="E821" s="46">
        <f>SUM(E819:E820)</f>
        <v>35000</v>
      </c>
      <c r="F821" s="20"/>
    </row>
    <row r="822" spans="1:6" ht="28.5">
      <c r="A822" s="20">
        <v>1</v>
      </c>
      <c r="B822" s="5" t="s">
        <v>162</v>
      </c>
      <c r="C822" s="7" t="s">
        <v>12</v>
      </c>
      <c r="D822" s="5" t="s">
        <v>671</v>
      </c>
      <c r="E822" s="44">
        <v>299880</v>
      </c>
      <c r="F822" s="20" t="s">
        <v>672</v>
      </c>
    </row>
    <row r="823" spans="1:6" ht="15">
      <c r="A823" s="20"/>
      <c r="B823" s="51"/>
      <c r="C823" s="101"/>
      <c r="D823" s="21"/>
      <c r="E823" s="46"/>
      <c r="F823" s="20"/>
    </row>
    <row r="824" spans="1:6" ht="15">
      <c r="A824" s="20"/>
      <c r="B824" s="51"/>
      <c r="C824" s="101"/>
      <c r="D824" s="21"/>
      <c r="E824" s="46">
        <f>SUM(E822:E823)</f>
        <v>299880</v>
      </c>
      <c r="F824" s="20"/>
    </row>
    <row r="825" spans="1:6" ht="42.75">
      <c r="A825" s="20">
        <v>1</v>
      </c>
      <c r="B825" s="5" t="s">
        <v>673</v>
      </c>
      <c r="C825" s="7" t="s">
        <v>12</v>
      </c>
      <c r="D825" s="5" t="s">
        <v>147</v>
      </c>
      <c r="E825" s="44">
        <v>25726</v>
      </c>
      <c r="F825" s="20" t="s">
        <v>20</v>
      </c>
    </row>
    <row r="826" spans="1:6" ht="15">
      <c r="A826" s="20"/>
      <c r="B826" s="51"/>
      <c r="C826" s="101"/>
      <c r="D826" s="21"/>
      <c r="E826" s="44"/>
      <c r="F826" s="20"/>
    </row>
    <row r="827" spans="1:6" ht="15">
      <c r="A827" s="20"/>
      <c r="B827" s="51"/>
      <c r="C827" s="101"/>
      <c r="D827" s="21"/>
      <c r="E827" s="46">
        <f>SUM(E825:E826)</f>
        <v>25726</v>
      </c>
      <c r="F827" s="20"/>
    </row>
    <row r="828" spans="1:6" ht="28.5">
      <c r="A828" s="20">
        <v>1</v>
      </c>
      <c r="B828" s="5" t="s">
        <v>161</v>
      </c>
      <c r="C828" s="7" t="s">
        <v>12</v>
      </c>
      <c r="D828" s="5" t="s">
        <v>674</v>
      </c>
      <c r="E828" s="44">
        <v>134736</v>
      </c>
      <c r="F828" s="20" t="s">
        <v>19</v>
      </c>
    </row>
    <row r="829" spans="1:6" ht="15">
      <c r="A829" s="20"/>
      <c r="B829" s="5"/>
      <c r="C829" s="7"/>
      <c r="D829" s="5"/>
      <c r="E829" s="44"/>
      <c r="F829" s="20"/>
    </row>
    <row r="830" spans="1:6" ht="15">
      <c r="A830" s="20"/>
      <c r="B830" s="51"/>
      <c r="C830" s="101"/>
      <c r="D830" s="21"/>
      <c r="E830" s="46">
        <f>SUM(E828:E829)</f>
        <v>134736</v>
      </c>
      <c r="F830" s="20"/>
    </row>
    <row r="831" spans="1:6" ht="15">
      <c r="A831" s="47"/>
      <c r="B831" s="136" t="s">
        <v>16</v>
      </c>
      <c r="C831" s="137"/>
      <c r="D831" s="47"/>
      <c r="E831" s="46">
        <f>E815+E818+E821+E824+E827+E830</f>
        <v>521606.82</v>
      </c>
      <c r="F831" s="47"/>
    </row>
    <row r="832" spans="1:6" ht="15">
      <c r="A832" s="14"/>
      <c r="B832" s="8"/>
      <c r="C832" s="8"/>
      <c r="D832" s="14"/>
      <c r="E832" s="48"/>
      <c r="F832" s="14"/>
    </row>
    <row r="833" spans="1:6" ht="15">
      <c r="A833" s="12"/>
      <c r="B833" s="12"/>
      <c r="C833" s="13"/>
      <c r="D833" s="13" t="s">
        <v>0</v>
      </c>
      <c r="E833" s="12"/>
      <c r="F833" s="12"/>
    </row>
    <row r="834" spans="1:6" ht="15">
      <c r="A834" s="132" t="s">
        <v>22</v>
      </c>
      <c r="B834" s="132"/>
      <c r="C834" s="132"/>
      <c r="D834" s="132"/>
      <c r="E834" s="132"/>
      <c r="F834" s="132"/>
    </row>
    <row r="835" spans="1:6" ht="15">
      <c r="A835" s="14"/>
      <c r="B835" s="14"/>
      <c r="C835" s="15"/>
      <c r="D835" s="15" t="s">
        <v>675</v>
      </c>
      <c r="E835" s="14"/>
      <c r="F835" s="14"/>
    </row>
    <row r="836" spans="1:6" ht="15">
      <c r="A836" s="16" t="s">
        <v>1</v>
      </c>
      <c r="B836" s="1"/>
      <c r="C836" s="16" t="s">
        <v>2</v>
      </c>
      <c r="D836" s="133" t="s">
        <v>3</v>
      </c>
      <c r="E836" s="1" t="s">
        <v>4</v>
      </c>
      <c r="F836" s="17" t="s">
        <v>5</v>
      </c>
    </row>
    <row r="837" spans="1:6" ht="15">
      <c r="A837" s="18" t="s">
        <v>6</v>
      </c>
      <c r="B837" s="2" t="s">
        <v>7</v>
      </c>
      <c r="C837" s="2" t="s">
        <v>8</v>
      </c>
      <c r="D837" s="134"/>
      <c r="E837" s="3" t="s">
        <v>9</v>
      </c>
      <c r="F837" s="4" t="s">
        <v>10</v>
      </c>
    </row>
    <row r="838" spans="1:6" ht="15">
      <c r="A838" s="19"/>
      <c r="B838" s="19"/>
      <c r="C838" s="19"/>
      <c r="D838" s="135"/>
      <c r="E838" s="20"/>
      <c r="F838" s="3"/>
    </row>
    <row r="839" spans="1:6" ht="28.5">
      <c r="A839" s="20">
        <v>1</v>
      </c>
      <c r="B839" s="5" t="s">
        <v>41</v>
      </c>
      <c r="C839" s="7" t="s">
        <v>12</v>
      </c>
      <c r="D839" s="5" t="s">
        <v>275</v>
      </c>
      <c r="E839" s="44">
        <v>4770</v>
      </c>
      <c r="F839" s="20" t="s">
        <v>17</v>
      </c>
    </row>
    <row r="840" spans="1:6" ht="28.5">
      <c r="A840" s="20">
        <v>2</v>
      </c>
      <c r="B840" s="5" t="s">
        <v>41</v>
      </c>
      <c r="C840" s="7" t="s">
        <v>12</v>
      </c>
      <c r="D840" s="5" t="s">
        <v>523</v>
      </c>
      <c r="E840" s="44">
        <v>4460.82</v>
      </c>
      <c r="F840" s="20" t="s">
        <v>17</v>
      </c>
    </row>
    <row r="841" spans="1:6" ht="15">
      <c r="A841" s="20"/>
      <c r="B841" s="5"/>
      <c r="C841" s="7"/>
      <c r="D841" s="5"/>
      <c r="E841" s="44"/>
      <c r="F841" s="20"/>
    </row>
    <row r="842" spans="1:6" ht="15">
      <c r="A842" s="20"/>
      <c r="B842" s="51"/>
      <c r="C842" s="101"/>
      <c r="D842" s="21"/>
      <c r="E842" s="46">
        <f>SUM(E839:E840)</f>
        <v>9230.82</v>
      </c>
      <c r="F842" s="20"/>
    </row>
    <row r="843" spans="1:6" ht="42.75">
      <c r="A843" s="20">
        <v>1</v>
      </c>
      <c r="B843" s="5" t="s">
        <v>77</v>
      </c>
      <c r="C843" s="7" t="s">
        <v>12</v>
      </c>
      <c r="D843" s="5" t="s">
        <v>676</v>
      </c>
      <c r="E843" s="44">
        <v>343289</v>
      </c>
      <c r="F843" s="20" t="s">
        <v>55</v>
      </c>
    </row>
    <row r="844" spans="1:6" ht="15">
      <c r="A844" s="20"/>
      <c r="B844" s="5"/>
      <c r="C844" s="7"/>
      <c r="D844" s="5"/>
      <c r="E844" s="44"/>
      <c r="F844" s="20"/>
    </row>
    <row r="845" spans="1:6" ht="15">
      <c r="A845" s="20"/>
      <c r="B845" s="51"/>
      <c r="C845" s="101"/>
      <c r="D845" s="21"/>
      <c r="E845" s="46">
        <f>SUM(E843:E843)</f>
        <v>343289</v>
      </c>
      <c r="F845" s="20"/>
    </row>
    <row r="846" spans="1:6" ht="42.75">
      <c r="A846" s="20">
        <v>1</v>
      </c>
      <c r="B846" s="5" t="s">
        <v>162</v>
      </c>
      <c r="C846" s="7" t="s">
        <v>12</v>
      </c>
      <c r="D846" s="5" t="s">
        <v>677</v>
      </c>
      <c r="E846" s="44">
        <v>181980</v>
      </c>
      <c r="F846" s="20" t="s">
        <v>19</v>
      </c>
    </row>
    <row r="847" spans="1:6" ht="15">
      <c r="A847" s="20"/>
      <c r="B847" s="5"/>
      <c r="C847" s="7"/>
      <c r="D847" s="5"/>
      <c r="E847" s="44"/>
      <c r="F847" s="20"/>
    </row>
    <row r="848" spans="1:6" ht="15">
      <c r="A848" s="20"/>
      <c r="B848" s="51"/>
      <c r="C848" s="101"/>
      <c r="D848" s="21"/>
      <c r="E848" s="46">
        <f>SUM(E846:E846)</f>
        <v>181980</v>
      </c>
      <c r="F848" s="20"/>
    </row>
    <row r="849" spans="1:6" ht="42.75">
      <c r="A849" s="20">
        <v>1</v>
      </c>
      <c r="B849" s="5" t="s">
        <v>251</v>
      </c>
      <c r="C849" s="7" t="s">
        <v>12</v>
      </c>
      <c r="D849" s="5" t="s">
        <v>635</v>
      </c>
      <c r="E849" s="44">
        <v>4500</v>
      </c>
      <c r="F849" s="20" t="s">
        <v>678</v>
      </c>
    </row>
    <row r="850" spans="1:6" ht="15">
      <c r="A850" s="20"/>
      <c r="B850" s="51"/>
      <c r="C850" s="101"/>
      <c r="D850" s="21"/>
      <c r="E850" s="46"/>
      <c r="F850" s="20"/>
    </row>
    <row r="851" spans="1:6" ht="15">
      <c r="A851" s="20"/>
      <c r="B851" s="51"/>
      <c r="C851" s="101"/>
      <c r="D851" s="21"/>
      <c r="E851" s="46">
        <f>SUM(E849:E850)</f>
        <v>4500</v>
      </c>
      <c r="F851" s="20"/>
    </row>
    <row r="852" spans="1:6" ht="57">
      <c r="A852" s="20">
        <v>1</v>
      </c>
      <c r="B852" s="162" t="s">
        <v>215</v>
      </c>
      <c r="C852" s="7" t="s">
        <v>12</v>
      </c>
      <c r="D852" s="5" t="s">
        <v>679</v>
      </c>
      <c r="E852" s="163">
        <v>69960</v>
      </c>
      <c r="F852" s="20" t="s">
        <v>19</v>
      </c>
    </row>
    <row r="853" spans="1:6" ht="15">
      <c r="A853" s="20"/>
      <c r="B853" s="51"/>
      <c r="C853" s="101"/>
      <c r="D853" s="21"/>
      <c r="E853" s="46"/>
      <c r="F853" s="20"/>
    </row>
    <row r="854" spans="1:6" ht="15">
      <c r="A854" s="20"/>
      <c r="B854" s="51"/>
      <c r="C854" s="101"/>
      <c r="D854" s="21"/>
      <c r="E854" s="46">
        <f>SUM(E852:E853)</f>
        <v>69960</v>
      </c>
      <c r="F854" s="20"/>
    </row>
    <row r="855" spans="1:6" ht="15">
      <c r="A855" s="47"/>
      <c r="B855" s="136" t="s">
        <v>16</v>
      </c>
      <c r="C855" s="137"/>
      <c r="D855" s="47"/>
      <c r="E855" s="46">
        <f>E842+E845+E848+E851+E854</f>
        <v>608959.8200000001</v>
      </c>
      <c r="F855" s="47"/>
    </row>
    <row r="856" spans="1:6" ht="15">
      <c r="A856" s="14"/>
      <c r="B856" s="8"/>
      <c r="C856" s="8"/>
      <c r="D856" s="14"/>
      <c r="E856" s="48"/>
      <c r="F856" s="14"/>
    </row>
    <row r="857" spans="1:6" ht="15">
      <c r="A857" s="12"/>
      <c r="B857" s="12"/>
      <c r="C857" s="13"/>
      <c r="D857" s="13" t="s">
        <v>0</v>
      </c>
      <c r="E857" s="12"/>
      <c r="F857" s="12"/>
    </row>
    <row r="858" spans="1:6" ht="15">
      <c r="A858" s="132" t="s">
        <v>24</v>
      </c>
      <c r="B858" s="132"/>
      <c r="C858" s="132"/>
      <c r="D858" s="132"/>
      <c r="E858" s="132"/>
      <c r="F858" s="132"/>
    </row>
    <row r="859" spans="1:6" ht="15">
      <c r="A859" s="14"/>
      <c r="B859" s="14"/>
      <c r="C859" s="15"/>
      <c r="D859" s="15" t="s">
        <v>680</v>
      </c>
      <c r="E859" s="14"/>
      <c r="F859" s="14"/>
    </row>
    <row r="860" spans="1:6" ht="15">
      <c r="A860" s="16" t="s">
        <v>1</v>
      </c>
      <c r="B860" s="1"/>
      <c r="C860" s="16" t="s">
        <v>2</v>
      </c>
      <c r="D860" s="133" t="s">
        <v>3</v>
      </c>
      <c r="E860" s="1" t="s">
        <v>4</v>
      </c>
      <c r="F860" s="1" t="s">
        <v>5</v>
      </c>
    </row>
    <row r="861" spans="1:6" ht="15">
      <c r="A861" s="18" t="s">
        <v>6</v>
      </c>
      <c r="B861" s="2" t="s">
        <v>7</v>
      </c>
      <c r="C861" s="2" t="s">
        <v>8</v>
      </c>
      <c r="D861" s="134"/>
      <c r="E861" s="3" t="s">
        <v>9</v>
      </c>
      <c r="F861" s="2" t="s">
        <v>10</v>
      </c>
    </row>
    <row r="862" spans="1:6" ht="15">
      <c r="A862" s="19"/>
      <c r="B862" s="19"/>
      <c r="C862" s="19"/>
      <c r="D862" s="135"/>
      <c r="E862" s="20" t="s">
        <v>11</v>
      </c>
      <c r="F862" s="3"/>
    </row>
    <row r="863" spans="1:6" ht="28.5">
      <c r="A863" s="20">
        <v>1</v>
      </c>
      <c r="B863" s="5" t="s">
        <v>33</v>
      </c>
      <c r="C863" s="7" t="s">
        <v>12</v>
      </c>
      <c r="D863" s="5" t="s">
        <v>681</v>
      </c>
      <c r="E863" s="44">
        <v>129247</v>
      </c>
      <c r="F863" s="20" t="s">
        <v>17</v>
      </c>
    </row>
    <row r="864" spans="1:6" ht="15">
      <c r="A864" s="20"/>
      <c r="B864" s="51"/>
      <c r="C864" s="101"/>
      <c r="D864" s="5"/>
      <c r="E864" s="46"/>
      <c r="F864" s="20"/>
    </row>
    <row r="865" spans="1:6" ht="15">
      <c r="A865" s="20"/>
      <c r="B865" s="51"/>
      <c r="C865" s="101"/>
      <c r="D865" s="5"/>
      <c r="E865" s="46">
        <f>SUM(E863:E864)</f>
        <v>129247</v>
      </c>
      <c r="F865" s="20"/>
    </row>
    <row r="866" spans="1:6" ht="42.75">
      <c r="A866" s="20">
        <v>1</v>
      </c>
      <c r="B866" s="5" t="s">
        <v>49</v>
      </c>
      <c r="C866" s="7" t="s">
        <v>12</v>
      </c>
      <c r="D866" s="5" t="s">
        <v>682</v>
      </c>
      <c r="E866" s="44">
        <v>13120</v>
      </c>
      <c r="F866" s="20" t="s">
        <v>19</v>
      </c>
    </row>
    <row r="867" spans="1:6" ht="42.75">
      <c r="A867" s="20">
        <v>2</v>
      </c>
      <c r="B867" s="5" t="s">
        <v>195</v>
      </c>
      <c r="C867" s="7" t="s">
        <v>12</v>
      </c>
      <c r="D867" s="5" t="s">
        <v>682</v>
      </c>
      <c r="E867" s="44">
        <v>16475</v>
      </c>
      <c r="F867" s="20" t="s">
        <v>18</v>
      </c>
    </row>
    <row r="868" spans="1:6" ht="42.75">
      <c r="A868" s="20">
        <v>3</v>
      </c>
      <c r="B868" s="5" t="s">
        <v>34</v>
      </c>
      <c r="C868" s="7" t="s">
        <v>12</v>
      </c>
      <c r="D868" s="5" t="s">
        <v>682</v>
      </c>
      <c r="E868" s="44">
        <v>12766</v>
      </c>
      <c r="F868" s="20" t="s">
        <v>18</v>
      </c>
    </row>
    <row r="869" spans="1:6" ht="42.75">
      <c r="A869" s="20">
        <v>4</v>
      </c>
      <c r="B869" s="5" t="s">
        <v>259</v>
      </c>
      <c r="C869" s="7" t="s">
        <v>12</v>
      </c>
      <c r="D869" s="5" t="s">
        <v>147</v>
      </c>
      <c r="E869" s="44">
        <v>18309</v>
      </c>
      <c r="F869" s="20" t="s">
        <v>18</v>
      </c>
    </row>
    <row r="870" spans="1:6" ht="42.75">
      <c r="A870" s="20">
        <v>5</v>
      </c>
      <c r="B870" s="5" t="s">
        <v>264</v>
      </c>
      <c r="C870" s="7" t="s">
        <v>12</v>
      </c>
      <c r="D870" s="5" t="s">
        <v>147</v>
      </c>
      <c r="E870" s="44">
        <v>7068</v>
      </c>
      <c r="F870" s="20" t="s">
        <v>17</v>
      </c>
    </row>
    <row r="871" spans="1:6" ht="42.75">
      <c r="A871" s="20">
        <v>6</v>
      </c>
      <c r="B871" s="5" t="s">
        <v>239</v>
      </c>
      <c r="C871" s="7" t="s">
        <v>12</v>
      </c>
      <c r="D871" s="5" t="s">
        <v>147</v>
      </c>
      <c r="E871" s="44">
        <v>47008</v>
      </c>
      <c r="F871" s="20" t="s">
        <v>55</v>
      </c>
    </row>
    <row r="872" spans="1:6" ht="42.75">
      <c r="A872" s="20">
        <v>7</v>
      </c>
      <c r="B872" s="5" t="s">
        <v>215</v>
      </c>
      <c r="C872" s="7" t="s">
        <v>12</v>
      </c>
      <c r="D872" s="5" t="s">
        <v>147</v>
      </c>
      <c r="E872" s="44">
        <v>6414</v>
      </c>
      <c r="F872" s="20" t="s">
        <v>17</v>
      </c>
    </row>
    <row r="873" spans="1:6" ht="42.75">
      <c r="A873" s="20">
        <v>8</v>
      </c>
      <c r="B873" s="5" t="s">
        <v>42</v>
      </c>
      <c r="C873" s="7" t="s">
        <v>12</v>
      </c>
      <c r="D873" s="5" t="s">
        <v>147</v>
      </c>
      <c r="E873" s="44">
        <v>6117</v>
      </c>
      <c r="F873" s="20" t="s">
        <v>17</v>
      </c>
    </row>
    <row r="874" spans="1:6" ht="42.75">
      <c r="A874" s="20">
        <v>9</v>
      </c>
      <c r="B874" s="5" t="s">
        <v>683</v>
      </c>
      <c r="C874" s="7" t="s">
        <v>12</v>
      </c>
      <c r="D874" s="5" t="s">
        <v>147</v>
      </c>
      <c r="E874" s="44">
        <v>7271</v>
      </c>
      <c r="F874" s="20" t="s">
        <v>19</v>
      </c>
    </row>
    <row r="875" spans="1:6" ht="42.75">
      <c r="A875" s="20">
        <v>10</v>
      </c>
      <c r="B875" s="5" t="s">
        <v>311</v>
      </c>
      <c r="C875" s="7" t="s">
        <v>12</v>
      </c>
      <c r="D875" s="5" t="s">
        <v>147</v>
      </c>
      <c r="E875" s="44">
        <v>27217</v>
      </c>
      <c r="F875" s="20" t="s">
        <v>424</v>
      </c>
    </row>
    <row r="876" spans="1:6" ht="42.75">
      <c r="A876" s="20">
        <v>11</v>
      </c>
      <c r="B876" s="5" t="s">
        <v>197</v>
      </c>
      <c r="C876" s="7" t="s">
        <v>12</v>
      </c>
      <c r="D876" s="5" t="s">
        <v>147</v>
      </c>
      <c r="E876" s="44">
        <v>18520</v>
      </c>
      <c r="F876" s="20" t="s">
        <v>21</v>
      </c>
    </row>
    <row r="877" spans="1:6" ht="42.75">
      <c r="A877" s="20">
        <v>12</v>
      </c>
      <c r="B877" s="5" t="s">
        <v>60</v>
      </c>
      <c r="C877" s="7" t="s">
        <v>12</v>
      </c>
      <c r="D877" s="5" t="s">
        <v>147</v>
      </c>
      <c r="E877" s="44">
        <v>8584</v>
      </c>
      <c r="F877" s="20" t="s">
        <v>17</v>
      </c>
    </row>
    <row r="878" spans="1:6" ht="42.75">
      <c r="A878" s="20">
        <v>13</v>
      </c>
      <c r="B878" s="5" t="s">
        <v>433</v>
      </c>
      <c r="C878" s="7" t="s">
        <v>12</v>
      </c>
      <c r="D878" s="5" t="s">
        <v>147</v>
      </c>
      <c r="E878" s="44">
        <v>14632</v>
      </c>
      <c r="F878" s="20" t="s">
        <v>19</v>
      </c>
    </row>
    <row r="879" spans="1:6" ht="15">
      <c r="A879" s="20"/>
      <c r="B879" s="5"/>
      <c r="C879" s="101"/>
      <c r="D879" s="5"/>
      <c r="E879" s="46"/>
      <c r="F879" s="20"/>
    </row>
    <row r="880" spans="1:6" ht="15">
      <c r="A880" s="20"/>
      <c r="B880" s="51"/>
      <c r="C880" s="101"/>
      <c r="D880" s="5"/>
      <c r="E880" s="46">
        <f>SUM(E866:E879)</f>
        <v>203501</v>
      </c>
      <c r="F880" s="20"/>
    </row>
    <row r="881" spans="1:6" ht="28.5">
      <c r="A881" s="20">
        <v>1</v>
      </c>
      <c r="B881" s="5" t="s">
        <v>64</v>
      </c>
      <c r="C881" s="7" t="s">
        <v>12</v>
      </c>
      <c r="D881" s="5" t="s">
        <v>684</v>
      </c>
      <c r="E881" s="44">
        <v>15538</v>
      </c>
      <c r="F881" s="20" t="s">
        <v>685</v>
      </c>
    </row>
    <row r="882" spans="1:6" ht="15">
      <c r="A882" s="20"/>
      <c r="B882" s="51"/>
      <c r="C882" s="101"/>
      <c r="D882" s="5"/>
      <c r="E882" s="46"/>
      <c r="F882" s="20"/>
    </row>
    <row r="883" spans="1:6" ht="15">
      <c r="A883" s="20"/>
      <c r="B883" s="51"/>
      <c r="C883" s="101"/>
      <c r="D883" s="5"/>
      <c r="E883" s="46">
        <f>SUM(E881:E882)</f>
        <v>15538</v>
      </c>
      <c r="F883" s="20"/>
    </row>
    <row r="884" spans="1:6" ht="42.75">
      <c r="A884" s="20">
        <v>1</v>
      </c>
      <c r="B884" s="5" t="s">
        <v>161</v>
      </c>
      <c r="C884" s="7" t="s">
        <v>12</v>
      </c>
      <c r="D884" s="5" t="s">
        <v>686</v>
      </c>
      <c r="E884" s="44">
        <v>21095</v>
      </c>
      <c r="F884" s="20" t="s">
        <v>687</v>
      </c>
    </row>
    <row r="885" spans="1:6" ht="15">
      <c r="A885" s="20"/>
      <c r="B885" s="51"/>
      <c r="C885" s="101"/>
      <c r="D885" s="5"/>
      <c r="E885" s="46"/>
      <c r="F885" s="20"/>
    </row>
    <row r="886" spans="1:6" ht="15">
      <c r="A886" s="20"/>
      <c r="B886" s="51"/>
      <c r="C886" s="101"/>
      <c r="D886" s="5"/>
      <c r="E886" s="46">
        <f>SUM(E884:E885)</f>
        <v>21095</v>
      </c>
      <c r="F886" s="20"/>
    </row>
    <row r="887" spans="1:6" ht="15">
      <c r="A887" s="47"/>
      <c r="B887" s="136" t="s">
        <v>16</v>
      </c>
      <c r="C887" s="137"/>
      <c r="D887" s="47"/>
      <c r="E887" s="46">
        <f>E865+E880+E883+E886</f>
        <v>369381</v>
      </c>
      <c r="F887" s="47"/>
    </row>
    <row r="888" spans="1:6" ht="15">
      <c r="A888" s="14"/>
      <c r="B888" s="8"/>
      <c r="C888" s="8"/>
      <c r="D888" s="14"/>
      <c r="E888" s="48"/>
      <c r="F888" s="14"/>
    </row>
    <row r="889" spans="1:6" ht="15">
      <c r="A889" s="12"/>
      <c r="B889" s="12"/>
      <c r="C889" s="13"/>
      <c r="D889" s="13" t="s">
        <v>0</v>
      </c>
      <c r="E889" s="12"/>
      <c r="F889" s="12"/>
    </row>
    <row r="890" spans="1:6" ht="15">
      <c r="A890" s="132" t="s">
        <v>23</v>
      </c>
      <c r="B890" s="132"/>
      <c r="C890" s="132"/>
      <c r="D890" s="132"/>
      <c r="E890" s="132"/>
      <c r="F890" s="132"/>
    </row>
    <row r="891" spans="1:6" ht="15">
      <c r="A891" s="14"/>
      <c r="B891" s="14"/>
      <c r="C891" s="15"/>
      <c r="D891" s="15" t="s">
        <v>680</v>
      </c>
      <c r="E891" s="14"/>
      <c r="F891" s="14"/>
    </row>
    <row r="892" spans="1:6" ht="15">
      <c r="A892" s="16" t="s">
        <v>1</v>
      </c>
      <c r="B892" s="1"/>
      <c r="C892" s="16" t="s">
        <v>2</v>
      </c>
      <c r="D892" s="133" t="s">
        <v>3</v>
      </c>
      <c r="E892" s="1" t="s">
        <v>4</v>
      </c>
      <c r="F892" s="1" t="s">
        <v>5</v>
      </c>
    </row>
    <row r="893" spans="1:6" ht="15">
      <c r="A893" s="18" t="s">
        <v>6</v>
      </c>
      <c r="B893" s="2" t="s">
        <v>7</v>
      </c>
      <c r="C893" s="2" t="s">
        <v>8</v>
      </c>
      <c r="D893" s="134"/>
      <c r="E893" s="3" t="s">
        <v>9</v>
      </c>
      <c r="F893" s="2" t="s">
        <v>10</v>
      </c>
    </row>
    <row r="894" spans="1:6" ht="15">
      <c r="A894" s="19"/>
      <c r="B894" s="19"/>
      <c r="C894" s="19"/>
      <c r="D894" s="135"/>
      <c r="E894" s="20" t="s">
        <v>11</v>
      </c>
      <c r="F894" s="3"/>
    </row>
    <row r="895" spans="1:6" ht="42.75">
      <c r="A895" s="20">
        <v>2</v>
      </c>
      <c r="B895" s="5" t="s">
        <v>45</v>
      </c>
      <c r="C895" s="7" t="s">
        <v>12</v>
      </c>
      <c r="D895" s="5" t="s">
        <v>147</v>
      </c>
      <c r="E895" s="44">
        <v>65381</v>
      </c>
      <c r="F895" s="20" t="s">
        <v>688</v>
      </c>
    </row>
    <row r="896" spans="1:6" ht="15">
      <c r="A896" s="20"/>
      <c r="B896" s="51"/>
      <c r="C896" s="101"/>
      <c r="D896" s="5"/>
      <c r="E896" s="46"/>
      <c r="F896" s="20"/>
    </row>
    <row r="897" spans="1:6" ht="15">
      <c r="A897" s="20"/>
      <c r="B897" s="51"/>
      <c r="C897" s="101"/>
      <c r="D897" s="5"/>
      <c r="E897" s="46">
        <f>SUM(E895:E896)</f>
        <v>65381</v>
      </c>
      <c r="F897" s="20"/>
    </row>
    <row r="898" spans="1:6" ht="15">
      <c r="A898" s="47"/>
      <c r="B898" s="136" t="s">
        <v>16</v>
      </c>
      <c r="C898" s="137"/>
      <c r="D898" s="47"/>
      <c r="E898" s="46">
        <v>65381</v>
      </c>
      <c r="F898" s="47"/>
    </row>
  </sheetData>
  <sheetProtection/>
  <mergeCells count="117">
    <mergeCell ref="A858:F858"/>
    <mergeCell ref="D860:D862"/>
    <mergeCell ref="B887:C887"/>
    <mergeCell ref="A890:F890"/>
    <mergeCell ref="D892:D894"/>
    <mergeCell ref="B898:C898"/>
    <mergeCell ref="A807:F807"/>
    <mergeCell ref="D809:D811"/>
    <mergeCell ref="B831:C831"/>
    <mergeCell ref="A834:F834"/>
    <mergeCell ref="D836:D838"/>
    <mergeCell ref="B855:C855"/>
    <mergeCell ref="B713:C713"/>
    <mergeCell ref="A716:F716"/>
    <mergeCell ref="B718:B720"/>
    <mergeCell ref="D718:D720"/>
    <mergeCell ref="B724:C724"/>
    <mergeCell ref="B636:C636"/>
    <mergeCell ref="A639:F639"/>
    <mergeCell ref="D641:D643"/>
    <mergeCell ref="B669:C669"/>
    <mergeCell ref="A672:F672"/>
    <mergeCell ref="D674:D676"/>
    <mergeCell ref="A618:F618"/>
    <mergeCell ref="B620:B622"/>
    <mergeCell ref="D620:D622"/>
    <mergeCell ref="B626:C626"/>
    <mergeCell ref="A629:F629"/>
    <mergeCell ref="B631:B633"/>
    <mergeCell ref="D631:D633"/>
    <mergeCell ref="A545:F545"/>
    <mergeCell ref="D547:D549"/>
    <mergeCell ref="B582:C582"/>
    <mergeCell ref="A586:F586"/>
    <mergeCell ref="D588:D590"/>
    <mergeCell ref="B615:C615"/>
    <mergeCell ref="A432:F432"/>
    <mergeCell ref="D434:D436"/>
    <mergeCell ref="B453:C453"/>
    <mergeCell ref="A386:F386"/>
    <mergeCell ref="D388:D390"/>
    <mergeCell ref="A411:F411"/>
    <mergeCell ref="B413:B415"/>
    <mergeCell ref="D413:D415"/>
    <mergeCell ref="B419:C419"/>
    <mergeCell ref="B330:C330"/>
    <mergeCell ref="B253:C253"/>
    <mergeCell ref="A258:F258"/>
    <mergeCell ref="D260:D262"/>
    <mergeCell ref="B295:C295"/>
    <mergeCell ref="A300:F300"/>
    <mergeCell ref="D302:D304"/>
    <mergeCell ref="A242:F242"/>
    <mergeCell ref="B244:B246"/>
    <mergeCell ref="D244:D246"/>
    <mergeCell ref="B154:C154"/>
    <mergeCell ref="A157:F157"/>
    <mergeCell ref="B159:B161"/>
    <mergeCell ref="D159:D161"/>
    <mergeCell ref="B166:C166"/>
    <mergeCell ref="B224:C224"/>
    <mergeCell ref="A2:F2"/>
    <mergeCell ref="D4:D6"/>
    <mergeCell ref="B39:C39"/>
    <mergeCell ref="A90:F90"/>
    <mergeCell ref="B92:B94"/>
    <mergeCell ref="D92:D94"/>
    <mergeCell ref="B45:B47"/>
    <mergeCell ref="D45:D47"/>
    <mergeCell ref="A43:F43"/>
    <mergeCell ref="B87:C87"/>
    <mergeCell ref="A104:F104"/>
    <mergeCell ref="D106:D108"/>
    <mergeCell ref="B118:C118"/>
    <mergeCell ref="A122:F122"/>
    <mergeCell ref="B124:B126"/>
    <mergeCell ref="D124:D126"/>
    <mergeCell ref="B100:C100"/>
    <mergeCell ref="A230:F230"/>
    <mergeCell ref="B232:B234"/>
    <mergeCell ref="D232:D234"/>
    <mergeCell ref="B238:C238"/>
    <mergeCell ref="A170:F170"/>
    <mergeCell ref="D172:D174"/>
    <mergeCell ref="B186:C186"/>
    <mergeCell ref="A192:F192"/>
    <mergeCell ref="D194:D196"/>
    <mergeCell ref="A334:F334"/>
    <mergeCell ref="D336:D338"/>
    <mergeCell ref="B359:C359"/>
    <mergeCell ref="A363:F363"/>
    <mergeCell ref="D365:D367"/>
    <mergeCell ref="B382:C382"/>
    <mergeCell ref="A457:F457"/>
    <mergeCell ref="D459:D461"/>
    <mergeCell ref="B482:C482"/>
    <mergeCell ref="A487:F487"/>
    <mergeCell ref="B489:B491"/>
    <mergeCell ref="D489:D491"/>
    <mergeCell ref="D519:D521"/>
    <mergeCell ref="B541:C541"/>
    <mergeCell ref="B496:C496"/>
    <mergeCell ref="A502:F502"/>
    <mergeCell ref="B504:B506"/>
    <mergeCell ref="D504:D506"/>
    <mergeCell ref="B512:C512"/>
    <mergeCell ref="A517:F517"/>
    <mergeCell ref="A795:F795"/>
    <mergeCell ref="B797:B799"/>
    <mergeCell ref="D797:D799"/>
    <mergeCell ref="B803:C803"/>
    <mergeCell ref="A728:F728"/>
    <mergeCell ref="D730:D732"/>
    <mergeCell ref="B767:C767"/>
    <mergeCell ref="A770:F770"/>
    <mergeCell ref="D772:D774"/>
    <mergeCell ref="B792:C792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zoomScalePageLayoutView="0" workbookViewId="0" topLeftCell="A550">
      <selection activeCell="C560" sqref="C560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5.8515625" style="0" customWidth="1"/>
    <col min="4" max="4" width="20.8515625" style="0" customWidth="1"/>
    <col min="5" max="5" width="13.421875" style="0" customWidth="1"/>
    <col min="6" max="6" width="8.28125" style="0" customWidth="1"/>
  </cols>
  <sheetData>
    <row r="1" spans="1:6" ht="15">
      <c r="A1" s="22"/>
      <c r="B1" s="22"/>
      <c r="C1" s="23"/>
      <c r="D1" s="23" t="s">
        <v>14</v>
      </c>
      <c r="E1" s="22"/>
      <c r="F1" s="22"/>
    </row>
    <row r="2" spans="1:6" ht="15">
      <c r="A2" s="149" t="s">
        <v>81</v>
      </c>
      <c r="B2" s="149"/>
      <c r="C2" s="149"/>
      <c r="D2" s="149"/>
      <c r="E2" s="149"/>
      <c r="F2" s="149"/>
    </row>
    <row r="3" spans="1:6" ht="15">
      <c r="A3" s="150"/>
      <c r="B3" s="150"/>
      <c r="C3" s="150"/>
      <c r="D3" s="150"/>
      <c r="E3" s="150"/>
      <c r="F3" s="150"/>
    </row>
    <row r="4" spans="1:6" ht="15" customHeight="1">
      <c r="A4" s="24" t="s">
        <v>1</v>
      </c>
      <c r="B4" s="25"/>
      <c r="C4" s="50" t="s">
        <v>2</v>
      </c>
      <c r="D4" s="146" t="s">
        <v>3</v>
      </c>
      <c r="E4" s="25" t="s">
        <v>4</v>
      </c>
      <c r="F4" s="25" t="s">
        <v>5</v>
      </c>
    </row>
    <row r="5" spans="1:6" ht="42.75" customHeight="1">
      <c r="A5" s="26" t="s">
        <v>6</v>
      </c>
      <c r="B5" s="28" t="s">
        <v>7</v>
      </c>
      <c r="C5" s="27" t="s">
        <v>8</v>
      </c>
      <c r="D5" s="147"/>
      <c r="E5" s="29" t="s">
        <v>9</v>
      </c>
      <c r="F5" s="27" t="s">
        <v>10</v>
      </c>
    </row>
    <row r="6" spans="1:6" ht="15">
      <c r="A6" s="30"/>
      <c r="B6" s="32"/>
      <c r="C6" s="32"/>
      <c r="D6" s="148"/>
      <c r="E6" s="33" t="s">
        <v>11</v>
      </c>
      <c r="F6" s="31"/>
    </row>
    <row r="7" spans="1:6" ht="28.5">
      <c r="A7" s="34">
        <v>1</v>
      </c>
      <c r="B7" s="6" t="s">
        <v>50</v>
      </c>
      <c r="C7" s="7" t="s">
        <v>12</v>
      </c>
      <c r="D7" s="5" t="s">
        <v>93</v>
      </c>
      <c r="E7" s="44">
        <v>81435</v>
      </c>
      <c r="F7" s="7" t="s">
        <v>94</v>
      </c>
    </row>
    <row r="8" spans="1:6" ht="71.25">
      <c r="A8" s="34">
        <v>2</v>
      </c>
      <c r="B8" s="35" t="s">
        <v>71</v>
      </c>
      <c r="C8" s="34" t="s">
        <v>12</v>
      </c>
      <c r="D8" s="5" t="s">
        <v>87</v>
      </c>
      <c r="E8" s="36">
        <v>7200</v>
      </c>
      <c r="F8" s="34" t="s">
        <v>17</v>
      </c>
    </row>
    <row r="9" spans="1:6" ht="15">
      <c r="A9" s="34"/>
      <c r="B9" s="35"/>
      <c r="C9" s="34"/>
      <c r="D9" s="35"/>
      <c r="E9" s="36"/>
      <c r="F9" s="34"/>
    </row>
    <row r="10" spans="1:6" ht="15">
      <c r="A10" s="34"/>
      <c r="B10" s="37"/>
      <c r="C10" s="34"/>
      <c r="D10" s="35"/>
      <c r="E10" s="38">
        <f>SUM(E7:E9)</f>
        <v>88635</v>
      </c>
      <c r="F10" s="34"/>
    </row>
    <row r="11" spans="1:6" ht="28.5">
      <c r="A11" s="34">
        <v>1</v>
      </c>
      <c r="B11" s="35" t="s">
        <v>32</v>
      </c>
      <c r="C11" s="34" t="s">
        <v>12</v>
      </c>
      <c r="D11" s="35" t="s">
        <v>127</v>
      </c>
      <c r="E11" s="36">
        <v>12705</v>
      </c>
      <c r="F11" s="34" t="s">
        <v>128</v>
      </c>
    </row>
    <row r="12" spans="1:6" ht="15">
      <c r="A12" s="34"/>
      <c r="B12" s="35"/>
      <c r="C12" s="34"/>
      <c r="D12" s="35"/>
      <c r="E12" s="36"/>
      <c r="F12" s="34"/>
    </row>
    <row r="13" spans="1:6" ht="15">
      <c r="A13" s="34"/>
      <c r="B13" s="49"/>
      <c r="C13" s="34"/>
      <c r="D13" s="35"/>
      <c r="E13" s="38">
        <f>SUM(E11:E12)</f>
        <v>12705</v>
      </c>
      <c r="F13" s="34"/>
    </row>
    <row r="14" spans="1:6" ht="85.5">
      <c r="A14" s="34">
        <v>1</v>
      </c>
      <c r="B14" s="35" t="s">
        <v>77</v>
      </c>
      <c r="C14" s="34" t="s">
        <v>12</v>
      </c>
      <c r="D14" s="35" t="s">
        <v>82</v>
      </c>
      <c r="E14" s="36">
        <v>8474</v>
      </c>
      <c r="F14" s="34" t="s">
        <v>19</v>
      </c>
    </row>
    <row r="15" spans="1:6" ht="15">
      <c r="A15" s="34"/>
      <c r="B15" s="35"/>
      <c r="C15" s="34"/>
      <c r="D15" s="35"/>
      <c r="E15" s="38"/>
      <c r="F15" s="34"/>
    </row>
    <row r="16" spans="1:6" ht="15">
      <c r="A16" s="34"/>
      <c r="B16" s="37"/>
      <c r="C16" s="34"/>
      <c r="D16" s="35"/>
      <c r="E16" s="38">
        <f>SUM(E14:E15)</f>
        <v>8474</v>
      </c>
      <c r="F16" s="34"/>
    </row>
    <row r="17" spans="1:6" ht="42.75">
      <c r="A17" s="34">
        <v>1</v>
      </c>
      <c r="B17" s="35" t="s">
        <v>36</v>
      </c>
      <c r="C17" s="34" t="s">
        <v>12</v>
      </c>
      <c r="D17" s="35" t="s">
        <v>83</v>
      </c>
      <c r="E17" s="36">
        <v>6000</v>
      </c>
      <c r="F17" s="34" t="s">
        <v>20</v>
      </c>
    </row>
    <row r="18" spans="1:6" ht="15">
      <c r="A18" s="34"/>
      <c r="B18" s="35"/>
      <c r="C18" s="34"/>
      <c r="D18" s="35"/>
      <c r="E18" s="36"/>
      <c r="F18" s="34"/>
    </row>
    <row r="19" spans="1:6" ht="15">
      <c r="A19" s="34"/>
      <c r="B19" s="49"/>
      <c r="C19" s="34"/>
      <c r="D19" s="35"/>
      <c r="E19" s="38">
        <f>SUM(E17:E18)</f>
        <v>6000</v>
      </c>
      <c r="F19" s="34"/>
    </row>
    <row r="20" spans="1:6" ht="28.5">
      <c r="A20" s="34">
        <v>1</v>
      </c>
      <c r="B20" s="35" t="s">
        <v>52</v>
      </c>
      <c r="C20" s="7" t="s">
        <v>12</v>
      </c>
      <c r="D20" s="35" t="s">
        <v>86</v>
      </c>
      <c r="E20" s="36">
        <v>12590</v>
      </c>
      <c r="F20" s="34" t="s">
        <v>17</v>
      </c>
    </row>
    <row r="21" spans="1:6" ht="15">
      <c r="A21" s="34"/>
      <c r="B21" s="35"/>
      <c r="C21" s="7"/>
      <c r="D21" s="35"/>
      <c r="E21" s="36"/>
      <c r="F21" s="34"/>
    </row>
    <row r="22" spans="1:6" ht="15">
      <c r="A22" s="34"/>
      <c r="B22" s="37"/>
      <c r="C22" s="34"/>
      <c r="D22" s="35"/>
      <c r="E22" s="38">
        <f>SUM(E20:E21)</f>
        <v>12590</v>
      </c>
      <c r="F22" s="34"/>
    </row>
    <row r="23" spans="1:6" ht="28.5">
      <c r="A23" s="34">
        <v>1</v>
      </c>
      <c r="B23" s="35" t="s">
        <v>125</v>
      </c>
      <c r="C23" s="7" t="s">
        <v>12</v>
      </c>
      <c r="D23" s="35" t="s">
        <v>124</v>
      </c>
      <c r="E23" s="36">
        <v>4566.95</v>
      </c>
      <c r="F23" s="34" t="s">
        <v>17</v>
      </c>
    </row>
    <row r="24" spans="1:6" ht="28.5">
      <c r="A24" s="34">
        <v>2</v>
      </c>
      <c r="B24" s="35" t="s">
        <v>50</v>
      </c>
      <c r="C24" s="7" t="s">
        <v>12</v>
      </c>
      <c r="D24" s="35" t="s">
        <v>126</v>
      </c>
      <c r="E24" s="36">
        <v>3597.22</v>
      </c>
      <c r="F24" s="34" t="s">
        <v>17</v>
      </c>
    </row>
    <row r="25" spans="1:6" ht="15">
      <c r="A25" s="34"/>
      <c r="B25" s="35"/>
      <c r="C25" s="7"/>
      <c r="D25" s="35"/>
      <c r="E25" s="36"/>
      <c r="F25" s="34"/>
    </row>
    <row r="26" spans="1:6" ht="15">
      <c r="A26" s="34"/>
      <c r="B26" s="37"/>
      <c r="C26" s="34"/>
      <c r="D26" s="35"/>
      <c r="E26" s="38">
        <f>SUM(E23:E25)</f>
        <v>8164.17</v>
      </c>
      <c r="F26" s="34"/>
    </row>
    <row r="27" spans="1:6" ht="28.5">
      <c r="A27" s="34">
        <v>1</v>
      </c>
      <c r="B27" s="35" t="s">
        <v>48</v>
      </c>
      <c r="C27" s="7" t="s">
        <v>12</v>
      </c>
      <c r="D27" s="35" t="s">
        <v>25</v>
      </c>
      <c r="E27" s="36">
        <v>35000</v>
      </c>
      <c r="F27" s="34" t="s">
        <v>17</v>
      </c>
    </row>
    <row r="28" spans="1:6" ht="15">
      <c r="A28" s="34"/>
      <c r="B28" s="37"/>
      <c r="C28" s="34"/>
      <c r="D28" s="35"/>
      <c r="E28" s="38"/>
      <c r="F28" s="34"/>
    </row>
    <row r="29" spans="1:6" ht="15">
      <c r="A29" s="34"/>
      <c r="B29" s="37"/>
      <c r="C29" s="34"/>
      <c r="D29" s="35"/>
      <c r="E29" s="38">
        <f>SUM(E27:E28)</f>
        <v>35000</v>
      </c>
      <c r="F29" s="34"/>
    </row>
    <row r="30" spans="1:6" ht="57">
      <c r="A30" s="34">
        <v>1</v>
      </c>
      <c r="B30" s="35" t="s">
        <v>67</v>
      </c>
      <c r="C30" s="7" t="s">
        <v>12</v>
      </c>
      <c r="D30" s="35" t="s">
        <v>110</v>
      </c>
      <c r="E30" s="36">
        <v>7500</v>
      </c>
      <c r="F30" s="34" t="s">
        <v>17</v>
      </c>
    </row>
    <row r="31" spans="1:6" ht="28.5">
      <c r="A31" s="34">
        <v>2</v>
      </c>
      <c r="B31" s="35" t="s">
        <v>111</v>
      </c>
      <c r="C31" s="7" t="s">
        <v>12</v>
      </c>
      <c r="D31" s="35" t="s">
        <v>112</v>
      </c>
      <c r="E31" s="36">
        <v>12000</v>
      </c>
      <c r="F31" s="34" t="s">
        <v>19</v>
      </c>
    </row>
    <row r="32" spans="1:6" ht="71.25">
      <c r="A32" s="34">
        <v>3</v>
      </c>
      <c r="B32" s="35" t="s">
        <v>37</v>
      </c>
      <c r="C32" s="7" t="s">
        <v>12</v>
      </c>
      <c r="D32" s="35" t="s">
        <v>113</v>
      </c>
      <c r="E32" s="36">
        <v>9000</v>
      </c>
      <c r="F32" s="34" t="s">
        <v>17</v>
      </c>
    </row>
    <row r="33" spans="1:6" ht="57">
      <c r="A33" s="34">
        <v>4</v>
      </c>
      <c r="B33" s="35" t="s">
        <v>115</v>
      </c>
      <c r="C33" s="7" t="s">
        <v>12</v>
      </c>
      <c r="D33" s="35" t="s">
        <v>114</v>
      </c>
      <c r="E33" s="36">
        <v>10000</v>
      </c>
      <c r="F33" s="34" t="s">
        <v>17</v>
      </c>
    </row>
    <row r="34" spans="1:6" ht="71.25">
      <c r="A34" s="34">
        <v>5</v>
      </c>
      <c r="B34" s="35" t="s">
        <v>42</v>
      </c>
      <c r="C34" s="7" t="s">
        <v>12</v>
      </c>
      <c r="D34" s="35" t="s">
        <v>116</v>
      </c>
      <c r="E34" s="36">
        <v>10000</v>
      </c>
      <c r="F34" s="34" t="s">
        <v>17</v>
      </c>
    </row>
    <row r="35" spans="1:6" ht="15">
      <c r="A35" s="34"/>
      <c r="B35" s="35"/>
      <c r="C35" s="34"/>
      <c r="D35" s="35"/>
      <c r="E35" s="36"/>
      <c r="F35" s="34"/>
    </row>
    <row r="36" spans="1:6" ht="15">
      <c r="A36" s="34"/>
      <c r="B36" s="37"/>
      <c r="C36" s="34"/>
      <c r="D36" s="35"/>
      <c r="E36" s="38">
        <f>SUM(E30:E35)</f>
        <v>48500</v>
      </c>
      <c r="F36" s="34"/>
    </row>
    <row r="37" spans="1:6" ht="42.75">
      <c r="A37" s="34">
        <v>1</v>
      </c>
      <c r="B37" s="35" t="s">
        <v>52</v>
      </c>
      <c r="C37" s="7" t="s">
        <v>12</v>
      </c>
      <c r="D37" s="35" t="s">
        <v>129</v>
      </c>
      <c r="E37" s="36">
        <v>500</v>
      </c>
      <c r="F37" s="34" t="s">
        <v>20</v>
      </c>
    </row>
    <row r="38" spans="1:6" ht="58.5" customHeight="1">
      <c r="A38" s="34">
        <v>2</v>
      </c>
      <c r="B38" s="35" t="s">
        <v>51</v>
      </c>
      <c r="C38" s="52"/>
      <c r="D38" s="35" t="s">
        <v>130</v>
      </c>
      <c r="E38" s="36">
        <v>8550</v>
      </c>
      <c r="F38" s="34" t="s">
        <v>18</v>
      </c>
    </row>
    <row r="39" spans="1:6" ht="15">
      <c r="A39" s="34"/>
      <c r="B39" s="37"/>
      <c r="C39" s="34"/>
      <c r="D39" s="35"/>
      <c r="E39" s="36"/>
      <c r="F39" s="34"/>
    </row>
    <row r="40" spans="1:6" ht="15">
      <c r="A40" s="34"/>
      <c r="B40" s="37"/>
      <c r="C40" s="34"/>
      <c r="D40" s="35"/>
      <c r="E40" s="38">
        <f>SUM(E37:E39)</f>
        <v>9050</v>
      </c>
      <c r="F40" s="34"/>
    </row>
    <row r="41" spans="1:6" ht="42.75">
      <c r="A41" s="34">
        <v>1</v>
      </c>
      <c r="B41" s="35" t="s">
        <v>131</v>
      </c>
      <c r="C41" s="7" t="s">
        <v>12</v>
      </c>
      <c r="D41" s="35" t="s">
        <v>80</v>
      </c>
      <c r="E41" s="36">
        <v>30099.75</v>
      </c>
      <c r="F41" s="34" t="s">
        <v>17</v>
      </c>
    </row>
    <row r="42" spans="1:6" ht="15">
      <c r="A42" s="34"/>
      <c r="B42" s="35"/>
      <c r="C42" s="34"/>
      <c r="D42" s="35"/>
      <c r="E42" s="36"/>
      <c r="F42" s="34"/>
    </row>
    <row r="43" spans="1:6" ht="15">
      <c r="A43" s="34"/>
      <c r="B43" s="49"/>
      <c r="C43" s="34"/>
      <c r="D43" s="35"/>
      <c r="E43" s="38">
        <f>SUM(E41:E42)</f>
        <v>30099.75</v>
      </c>
      <c r="F43" s="34"/>
    </row>
    <row r="44" spans="1:6" ht="15">
      <c r="A44" s="34"/>
      <c r="B44" s="37"/>
      <c r="C44" s="34"/>
      <c r="D44" s="35"/>
      <c r="E44" s="38"/>
      <c r="F44" s="34"/>
    </row>
    <row r="45" spans="1:6" ht="30">
      <c r="A45" s="39"/>
      <c r="B45" s="37" t="s">
        <v>13</v>
      </c>
      <c r="C45" s="34"/>
      <c r="D45" s="35"/>
      <c r="E45" s="38">
        <f>E10+E13+E16+E19+E22+E26+E29+E36+E40+E43</f>
        <v>259217.92</v>
      </c>
      <c r="F45" s="34"/>
    </row>
    <row r="46" spans="1:6" ht="15">
      <c r="A46" s="40"/>
      <c r="B46" s="41"/>
      <c r="C46" s="40"/>
      <c r="D46" s="42"/>
      <c r="E46" s="43"/>
      <c r="F46" s="40"/>
    </row>
    <row r="47" spans="1:6" ht="15">
      <c r="A47" s="45"/>
      <c r="B47" s="45"/>
      <c r="C47" s="45"/>
      <c r="D47" s="45"/>
      <c r="E47" s="45"/>
      <c r="F47" s="45"/>
    </row>
    <row r="48" spans="1:6" ht="15">
      <c r="A48" s="22"/>
      <c r="B48" s="22"/>
      <c r="C48" s="23"/>
      <c r="D48" s="23" t="s">
        <v>14</v>
      </c>
      <c r="E48" s="22"/>
      <c r="F48" s="22"/>
    </row>
    <row r="49" spans="1:6" ht="15">
      <c r="A49" s="149" t="s">
        <v>166</v>
      </c>
      <c r="B49" s="149"/>
      <c r="C49" s="149"/>
      <c r="D49" s="149"/>
      <c r="E49" s="149"/>
      <c r="F49" s="149"/>
    </row>
    <row r="50" spans="1:6" ht="15">
      <c r="A50" s="150"/>
      <c r="B50" s="150"/>
      <c r="C50" s="150"/>
      <c r="D50" s="150"/>
      <c r="E50" s="150"/>
      <c r="F50" s="150"/>
    </row>
    <row r="51" spans="1:6" ht="15">
      <c r="A51" s="24" t="s">
        <v>1</v>
      </c>
      <c r="B51" s="25"/>
      <c r="C51" s="24" t="s">
        <v>2</v>
      </c>
      <c r="D51" s="151" t="s">
        <v>3</v>
      </c>
      <c r="E51" s="25" t="s">
        <v>4</v>
      </c>
      <c r="F51" s="25" t="s">
        <v>5</v>
      </c>
    </row>
    <row r="52" spans="1:6" ht="15">
      <c r="A52" s="26" t="s">
        <v>6</v>
      </c>
      <c r="B52" s="28" t="s">
        <v>7</v>
      </c>
      <c r="C52" s="28" t="s">
        <v>8</v>
      </c>
      <c r="D52" s="152"/>
      <c r="E52" s="29" t="s">
        <v>9</v>
      </c>
      <c r="F52" s="27" t="s">
        <v>10</v>
      </c>
    </row>
    <row r="53" spans="1:6" ht="15">
      <c r="A53" s="30"/>
      <c r="B53" s="32"/>
      <c r="C53" s="30"/>
      <c r="D53" s="153"/>
      <c r="E53" s="33" t="s">
        <v>11</v>
      </c>
      <c r="F53" s="31"/>
    </row>
    <row r="54" spans="1:6" ht="28.5">
      <c r="A54" s="34">
        <v>1</v>
      </c>
      <c r="B54" s="35" t="s">
        <v>36</v>
      </c>
      <c r="C54" s="34" t="s">
        <v>12</v>
      </c>
      <c r="D54" s="35" t="s">
        <v>167</v>
      </c>
      <c r="E54" s="36">
        <v>3375.19</v>
      </c>
      <c r="F54" s="34" t="s">
        <v>17</v>
      </c>
    </row>
    <row r="55" spans="1:6" ht="28.5">
      <c r="A55" s="34">
        <v>2</v>
      </c>
      <c r="B55" s="35" t="s">
        <v>168</v>
      </c>
      <c r="C55" s="34" t="s">
        <v>12</v>
      </c>
      <c r="D55" s="35" t="s">
        <v>167</v>
      </c>
      <c r="E55" s="36">
        <v>2508.35</v>
      </c>
      <c r="F55" s="34" t="s">
        <v>17</v>
      </c>
    </row>
    <row r="56" spans="1:6" ht="28.5">
      <c r="A56" s="20">
        <v>3</v>
      </c>
      <c r="B56" s="6" t="s">
        <v>26</v>
      </c>
      <c r="C56" s="7" t="s">
        <v>12</v>
      </c>
      <c r="D56" s="35" t="s">
        <v>169</v>
      </c>
      <c r="E56" s="79">
        <v>2508.35</v>
      </c>
      <c r="F56" s="3" t="s">
        <v>17</v>
      </c>
    </row>
    <row r="57" spans="1:6" ht="15">
      <c r="A57" s="20"/>
      <c r="B57" s="6"/>
      <c r="C57" s="7"/>
      <c r="D57" s="35"/>
      <c r="E57" s="79"/>
      <c r="F57" s="3"/>
    </row>
    <row r="58" spans="1:6" ht="15">
      <c r="A58" s="80"/>
      <c r="B58" s="77"/>
      <c r="C58" s="7"/>
      <c r="D58" s="6"/>
      <c r="E58" s="81">
        <f>SUM(E54:E57)</f>
        <v>8391.89</v>
      </c>
      <c r="F58" s="3"/>
    </row>
    <row r="59" spans="1:6" ht="71.25">
      <c r="A59" s="80">
        <v>1</v>
      </c>
      <c r="B59" s="6" t="s">
        <v>26</v>
      </c>
      <c r="C59" s="82" t="s">
        <v>12</v>
      </c>
      <c r="D59" s="6" t="s">
        <v>170</v>
      </c>
      <c r="E59" s="79">
        <v>130</v>
      </c>
      <c r="F59" s="3" t="s">
        <v>17</v>
      </c>
    </row>
    <row r="60" spans="1:6" ht="71.25">
      <c r="A60" s="80">
        <v>2</v>
      </c>
      <c r="B60" s="6" t="s">
        <v>171</v>
      </c>
      <c r="C60" s="82" t="s">
        <v>12</v>
      </c>
      <c r="D60" s="6" t="s">
        <v>170</v>
      </c>
      <c r="E60" s="79">
        <v>130</v>
      </c>
      <c r="F60" s="3" t="s">
        <v>17</v>
      </c>
    </row>
    <row r="61" spans="1:6" ht="71.25">
      <c r="A61" s="80">
        <v>3</v>
      </c>
      <c r="B61" s="6" t="s">
        <v>172</v>
      </c>
      <c r="C61" s="82" t="s">
        <v>12</v>
      </c>
      <c r="D61" s="6" t="s">
        <v>170</v>
      </c>
      <c r="E61" s="79">
        <v>260</v>
      </c>
      <c r="F61" s="3" t="s">
        <v>19</v>
      </c>
    </row>
    <row r="62" spans="1:6" ht="71.25">
      <c r="A62" s="80">
        <v>4</v>
      </c>
      <c r="B62" s="6" t="s">
        <v>161</v>
      </c>
      <c r="C62" s="82" t="s">
        <v>12</v>
      </c>
      <c r="D62" s="6" t="s">
        <v>170</v>
      </c>
      <c r="E62" s="79">
        <v>130</v>
      </c>
      <c r="F62" s="3" t="s">
        <v>17</v>
      </c>
    </row>
    <row r="63" spans="1:6" ht="71.25">
      <c r="A63" s="80">
        <v>5</v>
      </c>
      <c r="B63" s="6" t="s">
        <v>159</v>
      </c>
      <c r="C63" s="82" t="s">
        <v>12</v>
      </c>
      <c r="D63" s="6" t="s">
        <v>170</v>
      </c>
      <c r="E63" s="79">
        <v>130</v>
      </c>
      <c r="F63" s="3" t="s">
        <v>17</v>
      </c>
    </row>
    <row r="64" spans="1:6" ht="71.25">
      <c r="A64" s="20">
        <v>6</v>
      </c>
      <c r="B64" s="6" t="s">
        <v>173</v>
      </c>
      <c r="C64" s="82" t="s">
        <v>12</v>
      </c>
      <c r="D64" s="6" t="s">
        <v>170</v>
      </c>
      <c r="E64" s="79">
        <v>130</v>
      </c>
      <c r="F64" s="3" t="s">
        <v>17</v>
      </c>
    </row>
    <row r="65" spans="1:6" ht="71.25">
      <c r="A65" s="20">
        <v>7</v>
      </c>
      <c r="B65" s="6" t="s">
        <v>174</v>
      </c>
      <c r="C65" s="82" t="s">
        <v>12</v>
      </c>
      <c r="D65" s="6" t="s">
        <v>170</v>
      </c>
      <c r="E65" s="79">
        <v>130</v>
      </c>
      <c r="F65" s="3" t="s">
        <v>17</v>
      </c>
    </row>
    <row r="66" spans="1:6" ht="71.25">
      <c r="A66" s="20">
        <v>8</v>
      </c>
      <c r="B66" s="6" t="s">
        <v>140</v>
      </c>
      <c r="C66" s="82" t="s">
        <v>12</v>
      </c>
      <c r="D66" s="6" t="s">
        <v>170</v>
      </c>
      <c r="E66" s="79">
        <v>260</v>
      </c>
      <c r="F66" s="3" t="s">
        <v>19</v>
      </c>
    </row>
    <row r="67" spans="1:6" ht="71.25">
      <c r="A67" s="20">
        <v>9</v>
      </c>
      <c r="B67" s="6" t="s">
        <v>175</v>
      </c>
      <c r="C67" s="82" t="s">
        <v>12</v>
      </c>
      <c r="D67" s="6" t="s">
        <v>170</v>
      </c>
      <c r="E67" s="79">
        <v>260</v>
      </c>
      <c r="F67" s="3" t="s">
        <v>19</v>
      </c>
    </row>
    <row r="68" spans="1:6" ht="71.25">
      <c r="A68" s="20">
        <v>10</v>
      </c>
      <c r="B68" s="6" t="s">
        <v>176</v>
      </c>
      <c r="C68" s="82" t="s">
        <v>12</v>
      </c>
      <c r="D68" s="6" t="s">
        <v>170</v>
      </c>
      <c r="E68" s="79">
        <v>130</v>
      </c>
      <c r="F68" s="3" t="s">
        <v>17</v>
      </c>
    </row>
    <row r="69" spans="1:6" ht="71.25">
      <c r="A69" s="20">
        <v>11</v>
      </c>
      <c r="B69" s="6" t="s">
        <v>177</v>
      </c>
      <c r="C69" s="82" t="s">
        <v>12</v>
      </c>
      <c r="D69" s="6" t="s">
        <v>170</v>
      </c>
      <c r="E69" s="79">
        <v>130</v>
      </c>
      <c r="F69" s="3" t="s">
        <v>17</v>
      </c>
    </row>
    <row r="70" spans="1:6" ht="71.25">
      <c r="A70" s="20">
        <v>12</v>
      </c>
      <c r="B70" s="6" t="s">
        <v>178</v>
      </c>
      <c r="C70" s="82" t="s">
        <v>12</v>
      </c>
      <c r="D70" s="6" t="s">
        <v>170</v>
      </c>
      <c r="E70" s="79">
        <v>130</v>
      </c>
      <c r="F70" s="3" t="s">
        <v>17</v>
      </c>
    </row>
    <row r="71" spans="1:6" ht="71.25">
      <c r="A71" s="20">
        <v>13</v>
      </c>
      <c r="B71" s="6" t="s">
        <v>179</v>
      </c>
      <c r="C71" s="82" t="s">
        <v>12</v>
      </c>
      <c r="D71" s="6" t="s">
        <v>170</v>
      </c>
      <c r="E71" s="79">
        <v>130</v>
      </c>
      <c r="F71" s="3" t="s">
        <v>17</v>
      </c>
    </row>
    <row r="72" spans="1:6" ht="71.25">
      <c r="A72" s="20">
        <v>14</v>
      </c>
      <c r="B72" s="6" t="s">
        <v>97</v>
      </c>
      <c r="C72" s="82" t="s">
        <v>12</v>
      </c>
      <c r="D72" s="6" t="s">
        <v>170</v>
      </c>
      <c r="E72" s="79">
        <v>130</v>
      </c>
      <c r="F72" s="3" t="s">
        <v>17</v>
      </c>
    </row>
    <row r="73" spans="1:6" ht="71.25">
      <c r="A73" s="20">
        <v>15</v>
      </c>
      <c r="B73" s="6" t="s">
        <v>79</v>
      </c>
      <c r="C73" s="82" t="s">
        <v>12</v>
      </c>
      <c r="D73" s="6" t="s">
        <v>170</v>
      </c>
      <c r="E73" s="79">
        <v>130</v>
      </c>
      <c r="F73" s="3" t="s">
        <v>17</v>
      </c>
    </row>
    <row r="74" spans="1:6" ht="71.25">
      <c r="A74" s="20">
        <v>16</v>
      </c>
      <c r="B74" s="6" t="s">
        <v>180</v>
      </c>
      <c r="C74" s="82" t="s">
        <v>12</v>
      </c>
      <c r="D74" s="6" t="s">
        <v>170</v>
      </c>
      <c r="E74" s="79">
        <v>130</v>
      </c>
      <c r="F74" s="3" t="s">
        <v>17</v>
      </c>
    </row>
    <row r="75" spans="1:6" ht="71.25">
      <c r="A75" s="20">
        <v>17</v>
      </c>
      <c r="B75" s="6" t="s">
        <v>181</v>
      </c>
      <c r="C75" s="82" t="s">
        <v>12</v>
      </c>
      <c r="D75" s="6" t="s">
        <v>170</v>
      </c>
      <c r="E75" s="79">
        <v>130</v>
      </c>
      <c r="F75" s="3" t="s">
        <v>17</v>
      </c>
    </row>
    <row r="76" spans="1:6" ht="71.25">
      <c r="A76" s="20">
        <v>18</v>
      </c>
      <c r="B76" s="6" t="s">
        <v>182</v>
      </c>
      <c r="C76" s="82" t="s">
        <v>12</v>
      </c>
      <c r="D76" s="6" t="s">
        <v>170</v>
      </c>
      <c r="E76" s="79">
        <v>130</v>
      </c>
      <c r="F76" s="3" t="s">
        <v>17</v>
      </c>
    </row>
    <row r="77" spans="1:6" ht="71.25">
      <c r="A77" s="20">
        <v>19</v>
      </c>
      <c r="B77" s="6" t="s">
        <v>131</v>
      </c>
      <c r="C77" s="82" t="s">
        <v>12</v>
      </c>
      <c r="D77" s="6" t="s">
        <v>170</v>
      </c>
      <c r="E77" s="79">
        <v>390</v>
      </c>
      <c r="F77" s="3" t="s">
        <v>18</v>
      </c>
    </row>
    <row r="78" spans="1:6" ht="71.25">
      <c r="A78" s="20">
        <v>20</v>
      </c>
      <c r="B78" s="6" t="s">
        <v>61</v>
      </c>
      <c r="C78" s="82" t="s">
        <v>12</v>
      </c>
      <c r="D78" s="6" t="s">
        <v>170</v>
      </c>
      <c r="E78" s="79">
        <v>260</v>
      </c>
      <c r="F78" s="3" t="s">
        <v>19</v>
      </c>
    </row>
    <row r="79" spans="1:6" ht="71.25">
      <c r="A79" s="20">
        <v>21</v>
      </c>
      <c r="B79" s="6" t="s">
        <v>183</v>
      </c>
      <c r="C79" s="82" t="s">
        <v>12</v>
      </c>
      <c r="D79" s="6" t="s">
        <v>170</v>
      </c>
      <c r="E79" s="79">
        <v>130</v>
      </c>
      <c r="F79" s="3" t="s">
        <v>17</v>
      </c>
    </row>
    <row r="80" spans="1:6" ht="71.25">
      <c r="A80" s="20">
        <v>22</v>
      </c>
      <c r="B80" s="6" t="s">
        <v>184</v>
      </c>
      <c r="C80" s="82" t="s">
        <v>12</v>
      </c>
      <c r="D80" s="6" t="s">
        <v>170</v>
      </c>
      <c r="E80" s="79">
        <v>130</v>
      </c>
      <c r="F80" s="3" t="s">
        <v>17</v>
      </c>
    </row>
    <row r="81" spans="1:6" ht="71.25">
      <c r="A81" s="20">
        <v>23</v>
      </c>
      <c r="B81" s="6" t="s">
        <v>185</v>
      </c>
      <c r="C81" s="82" t="s">
        <v>12</v>
      </c>
      <c r="D81" s="6" t="s">
        <v>170</v>
      </c>
      <c r="E81" s="79">
        <v>130</v>
      </c>
      <c r="F81" s="3" t="s">
        <v>17</v>
      </c>
    </row>
    <row r="82" spans="1:6" ht="71.25">
      <c r="A82" s="20">
        <v>24</v>
      </c>
      <c r="B82" s="6" t="s">
        <v>71</v>
      </c>
      <c r="C82" s="82" t="s">
        <v>12</v>
      </c>
      <c r="D82" s="6" t="s">
        <v>170</v>
      </c>
      <c r="E82" s="79">
        <v>260</v>
      </c>
      <c r="F82" s="3" t="s">
        <v>19</v>
      </c>
    </row>
    <row r="83" spans="1:6" ht="71.25">
      <c r="A83" s="20">
        <v>25</v>
      </c>
      <c r="B83" s="6" t="s">
        <v>186</v>
      </c>
      <c r="C83" s="82" t="s">
        <v>12</v>
      </c>
      <c r="D83" s="6" t="s">
        <v>170</v>
      </c>
      <c r="E83" s="79">
        <v>130</v>
      </c>
      <c r="F83" s="3" t="s">
        <v>17</v>
      </c>
    </row>
    <row r="84" spans="1:6" ht="71.25">
      <c r="A84" s="20">
        <v>26</v>
      </c>
      <c r="B84" s="6" t="s">
        <v>187</v>
      </c>
      <c r="C84" s="82" t="s">
        <v>12</v>
      </c>
      <c r="D84" s="6" t="s">
        <v>170</v>
      </c>
      <c r="E84" s="79">
        <v>260</v>
      </c>
      <c r="F84" s="3" t="s">
        <v>19</v>
      </c>
    </row>
    <row r="85" spans="1:6" ht="71.25">
      <c r="A85" s="20">
        <v>27</v>
      </c>
      <c r="B85" s="6" t="s">
        <v>188</v>
      </c>
      <c r="C85" s="82" t="s">
        <v>12</v>
      </c>
      <c r="D85" s="6" t="s">
        <v>170</v>
      </c>
      <c r="E85" s="79">
        <v>260</v>
      </c>
      <c r="F85" s="3" t="s">
        <v>19</v>
      </c>
    </row>
    <row r="86" spans="1:6" ht="71.25">
      <c r="A86" s="20">
        <v>28</v>
      </c>
      <c r="B86" s="6" t="s">
        <v>189</v>
      </c>
      <c r="C86" s="82" t="s">
        <v>12</v>
      </c>
      <c r="D86" s="6" t="s">
        <v>170</v>
      </c>
      <c r="E86" s="79">
        <v>260</v>
      </c>
      <c r="F86" s="3" t="s">
        <v>19</v>
      </c>
    </row>
    <row r="87" spans="1:6" ht="71.25">
      <c r="A87" s="20">
        <v>29</v>
      </c>
      <c r="B87" s="6" t="s">
        <v>39</v>
      </c>
      <c r="C87" s="82" t="s">
        <v>12</v>
      </c>
      <c r="D87" s="6" t="s">
        <v>170</v>
      </c>
      <c r="E87" s="79">
        <v>780</v>
      </c>
      <c r="F87" s="3" t="s">
        <v>21</v>
      </c>
    </row>
    <row r="88" spans="1:6" ht="71.25">
      <c r="A88" s="20">
        <v>30</v>
      </c>
      <c r="B88" s="6" t="s">
        <v>190</v>
      </c>
      <c r="C88" s="82" t="s">
        <v>12</v>
      </c>
      <c r="D88" s="6" t="s">
        <v>170</v>
      </c>
      <c r="E88" s="79">
        <v>130</v>
      </c>
      <c r="F88" s="3" t="s">
        <v>17</v>
      </c>
    </row>
    <row r="89" spans="1:6" ht="71.25">
      <c r="A89" s="20">
        <v>31</v>
      </c>
      <c r="B89" s="6" t="s">
        <v>191</v>
      </c>
      <c r="C89" s="82" t="s">
        <v>12</v>
      </c>
      <c r="D89" s="6" t="s">
        <v>170</v>
      </c>
      <c r="E89" s="79">
        <v>130</v>
      </c>
      <c r="F89" s="3" t="s">
        <v>17</v>
      </c>
    </row>
    <row r="90" spans="1:6" ht="71.25">
      <c r="A90" s="20">
        <v>32</v>
      </c>
      <c r="B90" s="6" t="s">
        <v>192</v>
      </c>
      <c r="C90" s="82" t="s">
        <v>12</v>
      </c>
      <c r="D90" s="6" t="s">
        <v>170</v>
      </c>
      <c r="E90" s="79">
        <v>130</v>
      </c>
      <c r="F90" s="3" t="s">
        <v>17</v>
      </c>
    </row>
    <row r="91" spans="1:6" ht="71.25">
      <c r="A91" s="20">
        <v>33</v>
      </c>
      <c r="B91" s="6" t="s">
        <v>193</v>
      </c>
      <c r="C91" s="82" t="s">
        <v>12</v>
      </c>
      <c r="D91" s="6" t="s">
        <v>170</v>
      </c>
      <c r="E91" s="79">
        <v>130</v>
      </c>
      <c r="F91" s="3" t="s">
        <v>17</v>
      </c>
    </row>
    <row r="92" spans="1:6" ht="71.25">
      <c r="A92" s="20">
        <v>34</v>
      </c>
      <c r="B92" s="6" t="s">
        <v>194</v>
      </c>
      <c r="C92" s="82" t="s">
        <v>12</v>
      </c>
      <c r="D92" s="6" t="s">
        <v>170</v>
      </c>
      <c r="E92" s="79">
        <v>520</v>
      </c>
      <c r="F92" s="3" t="s">
        <v>20</v>
      </c>
    </row>
    <row r="93" spans="1:6" ht="71.25">
      <c r="A93" s="20">
        <v>35</v>
      </c>
      <c r="B93" s="6" t="s">
        <v>195</v>
      </c>
      <c r="C93" s="82" t="s">
        <v>12</v>
      </c>
      <c r="D93" s="6" t="s">
        <v>170</v>
      </c>
      <c r="E93" s="79">
        <v>130</v>
      </c>
      <c r="F93" s="3" t="s">
        <v>17</v>
      </c>
    </row>
    <row r="94" spans="1:6" ht="71.25">
      <c r="A94" s="20">
        <v>36</v>
      </c>
      <c r="B94" s="6" t="s">
        <v>176</v>
      </c>
      <c r="C94" s="82" t="s">
        <v>12</v>
      </c>
      <c r="D94" s="6" t="s">
        <v>196</v>
      </c>
      <c r="E94" s="79">
        <v>510</v>
      </c>
      <c r="F94" s="3" t="s">
        <v>17</v>
      </c>
    </row>
    <row r="95" spans="1:6" ht="71.25">
      <c r="A95" s="20">
        <v>37</v>
      </c>
      <c r="B95" s="6" t="s">
        <v>197</v>
      </c>
      <c r="C95" s="82" t="s">
        <v>12</v>
      </c>
      <c r="D95" s="6" t="s">
        <v>196</v>
      </c>
      <c r="E95" s="79">
        <v>510</v>
      </c>
      <c r="F95" s="3" t="s">
        <v>17</v>
      </c>
    </row>
    <row r="96" spans="1:6" ht="71.25">
      <c r="A96" s="20">
        <v>38</v>
      </c>
      <c r="B96" s="6" t="s">
        <v>198</v>
      </c>
      <c r="C96" s="82" t="s">
        <v>12</v>
      </c>
      <c r="D96" s="6" t="s">
        <v>196</v>
      </c>
      <c r="E96" s="79">
        <v>510</v>
      </c>
      <c r="F96" s="3" t="s">
        <v>17</v>
      </c>
    </row>
    <row r="97" spans="1:6" ht="71.25">
      <c r="A97" s="20">
        <v>39</v>
      </c>
      <c r="B97" s="6" t="s">
        <v>199</v>
      </c>
      <c r="C97" s="82" t="s">
        <v>12</v>
      </c>
      <c r="D97" s="6" t="s">
        <v>196</v>
      </c>
      <c r="E97" s="79">
        <v>510</v>
      </c>
      <c r="F97" s="3" t="s">
        <v>17</v>
      </c>
    </row>
    <row r="98" spans="1:6" ht="28.5">
      <c r="A98" s="20">
        <v>40</v>
      </c>
      <c r="B98" s="6" t="s">
        <v>200</v>
      </c>
      <c r="C98" s="82" t="s">
        <v>12</v>
      </c>
      <c r="D98" s="6" t="s">
        <v>201</v>
      </c>
      <c r="E98" s="79">
        <v>19218</v>
      </c>
      <c r="F98" s="3" t="s">
        <v>202</v>
      </c>
    </row>
    <row r="99" spans="1:6" ht="28.5">
      <c r="A99" s="20">
        <v>41</v>
      </c>
      <c r="B99" s="6" t="s">
        <v>203</v>
      </c>
      <c r="C99" s="82" t="s">
        <v>12</v>
      </c>
      <c r="D99" s="6" t="s">
        <v>201</v>
      </c>
      <c r="E99" s="79">
        <v>5354</v>
      </c>
      <c r="F99" s="3" t="s">
        <v>19</v>
      </c>
    </row>
    <row r="100" spans="1:6" ht="15">
      <c r="A100" s="20"/>
      <c r="B100" s="6"/>
      <c r="C100" s="82"/>
      <c r="D100" s="6"/>
      <c r="E100" s="79"/>
      <c r="F100" s="3"/>
    </row>
    <row r="101" spans="1:6" ht="15">
      <c r="A101" s="80"/>
      <c r="B101" s="77"/>
      <c r="C101" s="7"/>
      <c r="D101" s="6"/>
      <c r="E101" s="81">
        <f>SUM(E59:E100)</f>
        <v>33502</v>
      </c>
      <c r="F101" s="3"/>
    </row>
    <row r="102" spans="1:6" ht="57">
      <c r="A102" s="20">
        <v>1</v>
      </c>
      <c r="B102" s="5" t="s">
        <v>204</v>
      </c>
      <c r="C102" s="7" t="s">
        <v>12</v>
      </c>
      <c r="D102" s="5" t="s">
        <v>147</v>
      </c>
      <c r="E102" s="44">
        <v>7058</v>
      </c>
      <c r="F102" s="20" t="s">
        <v>17</v>
      </c>
    </row>
    <row r="103" spans="1:6" ht="15">
      <c r="A103" s="80"/>
      <c r="B103" s="6"/>
      <c r="C103" s="7"/>
      <c r="D103" s="6"/>
      <c r="E103" s="79"/>
      <c r="F103" s="3"/>
    </row>
    <row r="104" spans="1:6" ht="15">
      <c r="A104" s="80"/>
      <c r="B104" s="77"/>
      <c r="C104" s="7"/>
      <c r="D104" s="6"/>
      <c r="E104" s="81">
        <f>SUM(E102:E103)</f>
        <v>7058</v>
      </c>
      <c r="F104" s="3"/>
    </row>
    <row r="105" spans="1:6" ht="71.25">
      <c r="A105" s="20">
        <v>1</v>
      </c>
      <c r="B105" s="35" t="s">
        <v>205</v>
      </c>
      <c r="C105" s="34" t="s">
        <v>12</v>
      </c>
      <c r="D105" s="5" t="s">
        <v>206</v>
      </c>
      <c r="E105" s="79">
        <v>9000</v>
      </c>
      <c r="F105" s="3" t="s">
        <v>207</v>
      </c>
    </row>
    <row r="106" spans="1:6" ht="15">
      <c r="A106" s="80"/>
      <c r="B106" s="6"/>
      <c r="C106" s="7"/>
      <c r="D106" s="6"/>
      <c r="E106" s="79"/>
      <c r="F106" s="3"/>
    </row>
    <row r="107" spans="1:6" ht="15">
      <c r="A107" s="80"/>
      <c r="B107" s="51"/>
      <c r="C107" s="7"/>
      <c r="D107" s="6"/>
      <c r="E107" s="81">
        <f>SUM(E105:E106)</f>
        <v>9000</v>
      </c>
      <c r="F107" s="3"/>
    </row>
    <row r="108" spans="1:6" ht="28.5">
      <c r="A108" s="80">
        <v>1</v>
      </c>
      <c r="B108" s="6" t="s">
        <v>200</v>
      </c>
      <c r="C108" s="7" t="s">
        <v>12</v>
      </c>
      <c r="D108" s="6" t="s">
        <v>208</v>
      </c>
      <c r="E108" s="79">
        <v>100</v>
      </c>
      <c r="F108" s="3" t="s">
        <v>17</v>
      </c>
    </row>
    <row r="109" spans="1:6" ht="15">
      <c r="A109" s="80"/>
      <c r="B109" s="77"/>
      <c r="C109" s="7"/>
      <c r="D109" s="6"/>
      <c r="E109" s="79"/>
      <c r="F109" s="3"/>
    </row>
    <row r="110" spans="1:6" ht="15">
      <c r="A110" s="80"/>
      <c r="B110" s="51"/>
      <c r="C110" s="7"/>
      <c r="D110" s="6"/>
      <c r="E110" s="81">
        <f>SUM(E108:E109)</f>
        <v>100</v>
      </c>
      <c r="F110" s="3"/>
    </row>
    <row r="111" spans="1:6" ht="28.5">
      <c r="A111" s="80">
        <v>1</v>
      </c>
      <c r="B111" s="6" t="s">
        <v>32</v>
      </c>
      <c r="C111" s="34" t="s">
        <v>12</v>
      </c>
      <c r="D111" s="6" t="s">
        <v>209</v>
      </c>
      <c r="E111" s="79">
        <v>2845</v>
      </c>
      <c r="F111" s="3" t="s">
        <v>210</v>
      </c>
    </row>
    <row r="112" spans="1:6" ht="15">
      <c r="A112" s="80"/>
      <c r="B112" s="77"/>
      <c r="C112" s="7"/>
      <c r="D112" s="6"/>
      <c r="E112" s="81">
        <v>2845</v>
      </c>
      <c r="F112" s="3"/>
    </row>
    <row r="113" spans="1:6" ht="42.75">
      <c r="A113" s="80">
        <v>1</v>
      </c>
      <c r="B113" s="6" t="s">
        <v>211</v>
      </c>
      <c r="C113" s="34" t="s">
        <v>12</v>
      </c>
      <c r="D113" s="6" t="s">
        <v>212</v>
      </c>
      <c r="E113" s="79">
        <v>1846</v>
      </c>
      <c r="F113" s="3" t="s">
        <v>17</v>
      </c>
    </row>
    <row r="114" spans="1:6" ht="42.75">
      <c r="A114" s="80">
        <v>2</v>
      </c>
      <c r="B114" s="6" t="s">
        <v>213</v>
      </c>
      <c r="C114" s="34" t="s">
        <v>12</v>
      </c>
      <c r="D114" s="6" t="s">
        <v>212</v>
      </c>
      <c r="E114" s="79">
        <v>7218</v>
      </c>
      <c r="F114" s="3" t="s">
        <v>17</v>
      </c>
    </row>
    <row r="115" spans="1:6" ht="57">
      <c r="A115" s="80">
        <v>3</v>
      </c>
      <c r="B115" s="6" t="s">
        <v>161</v>
      </c>
      <c r="C115" s="34" t="s">
        <v>12</v>
      </c>
      <c r="D115" s="6" t="s">
        <v>214</v>
      </c>
      <c r="E115" s="79">
        <v>4749</v>
      </c>
      <c r="F115" s="3" t="s">
        <v>17</v>
      </c>
    </row>
    <row r="116" spans="1:6" ht="42.75">
      <c r="A116" s="80">
        <v>4</v>
      </c>
      <c r="B116" s="6" t="s">
        <v>215</v>
      </c>
      <c r="C116" s="34" t="s">
        <v>12</v>
      </c>
      <c r="D116" s="6" t="s">
        <v>212</v>
      </c>
      <c r="E116" s="79">
        <v>7218</v>
      </c>
      <c r="F116" s="3" t="s">
        <v>17</v>
      </c>
    </row>
    <row r="117" spans="1:6" ht="42.75">
      <c r="A117" s="80">
        <v>5</v>
      </c>
      <c r="B117" s="6" t="s">
        <v>216</v>
      </c>
      <c r="C117" s="34" t="s">
        <v>12</v>
      </c>
      <c r="D117" s="6" t="s">
        <v>212</v>
      </c>
      <c r="E117" s="79">
        <v>3670</v>
      </c>
      <c r="F117" s="3" t="s">
        <v>17</v>
      </c>
    </row>
    <row r="118" spans="1:6" ht="42.75">
      <c r="A118" s="80">
        <v>6</v>
      </c>
      <c r="B118" s="6" t="s">
        <v>67</v>
      </c>
      <c r="C118" s="34" t="s">
        <v>12</v>
      </c>
      <c r="D118" s="6" t="s">
        <v>212</v>
      </c>
      <c r="E118" s="79">
        <v>9109</v>
      </c>
      <c r="F118" s="3" t="s">
        <v>17</v>
      </c>
    </row>
    <row r="119" spans="1:6" ht="42.75">
      <c r="A119" s="80">
        <v>7</v>
      </c>
      <c r="B119" s="6" t="s">
        <v>36</v>
      </c>
      <c r="C119" s="34" t="s">
        <v>12</v>
      </c>
      <c r="D119" s="6" t="s">
        <v>212</v>
      </c>
      <c r="E119" s="79">
        <v>8094</v>
      </c>
      <c r="F119" s="3" t="s">
        <v>17</v>
      </c>
    </row>
    <row r="120" spans="1:6" ht="42.75">
      <c r="A120" s="80">
        <v>8</v>
      </c>
      <c r="B120" s="6" t="s">
        <v>159</v>
      </c>
      <c r="C120" s="34" t="s">
        <v>12</v>
      </c>
      <c r="D120" s="6" t="s">
        <v>217</v>
      </c>
      <c r="E120" s="79">
        <v>2049</v>
      </c>
      <c r="F120" s="3" t="s">
        <v>17</v>
      </c>
    </row>
    <row r="121" spans="1:6" ht="15">
      <c r="A121" s="80"/>
      <c r="B121" s="77"/>
      <c r="C121" s="7"/>
      <c r="D121" s="6"/>
      <c r="E121" s="79"/>
      <c r="F121" s="3"/>
    </row>
    <row r="122" spans="1:6" ht="15">
      <c r="A122" s="80"/>
      <c r="B122" s="77"/>
      <c r="C122" s="7"/>
      <c r="D122" s="6"/>
      <c r="E122" s="81">
        <f>SUM(E113:E121)</f>
        <v>43953</v>
      </c>
      <c r="F122" s="3"/>
    </row>
    <row r="123" spans="1:6" ht="30">
      <c r="A123" s="39"/>
      <c r="B123" s="37" t="s">
        <v>13</v>
      </c>
      <c r="C123" s="34"/>
      <c r="D123" s="35"/>
      <c r="E123" s="38">
        <f>E58+E101+E104+E107+E110+E112+E122</f>
        <v>104849.89</v>
      </c>
      <c r="F123" s="34"/>
    </row>
    <row r="126" spans="1:6" ht="15">
      <c r="A126" s="83"/>
      <c r="B126" s="83"/>
      <c r="C126" s="84"/>
      <c r="D126" s="84" t="s">
        <v>14</v>
      </c>
      <c r="E126" s="83"/>
      <c r="F126" s="83"/>
    </row>
    <row r="127" spans="1:6" ht="15">
      <c r="A127" s="154" t="s">
        <v>218</v>
      </c>
      <c r="B127" s="154"/>
      <c r="C127" s="154"/>
      <c r="D127" s="154"/>
      <c r="E127" s="154"/>
      <c r="F127" s="154"/>
    </row>
    <row r="128" spans="1:6" ht="15">
      <c r="A128" s="155"/>
      <c r="B128" s="155"/>
      <c r="C128" s="155"/>
      <c r="D128" s="155"/>
      <c r="E128" s="155"/>
      <c r="F128" s="155"/>
    </row>
    <row r="129" spans="1:6" ht="15">
      <c r="A129" s="85" t="s">
        <v>1</v>
      </c>
      <c r="B129" s="86"/>
      <c r="C129" s="85" t="s">
        <v>2</v>
      </c>
      <c r="D129" s="156" t="s">
        <v>3</v>
      </c>
      <c r="E129" s="86" t="s">
        <v>4</v>
      </c>
      <c r="F129" s="86" t="s">
        <v>5</v>
      </c>
    </row>
    <row r="130" spans="1:6" ht="15">
      <c r="A130" s="87" t="s">
        <v>6</v>
      </c>
      <c r="B130" s="88" t="s">
        <v>7</v>
      </c>
      <c r="C130" s="88" t="s">
        <v>8</v>
      </c>
      <c r="D130" s="157"/>
      <c r="E130" s="89" t="s">
        <v>9</v>
      </c>
      <c r="F130" s="88" t="s">
        <v>10</v>
      </c>
    </row>
    <row r="131" spans="1:6" ht="15">
      <c r="A131" s="90"/>
      <c r="B131" s="90"/>
      <c r="C131" s="90"/>
      <c r="D131" s="158"/>
      <c r="E131" s="92" t="s">
        <v>11</v>
      </c>
      <c r="F131" s="89"/>
    </row>
    <row r="132" spans="1:6" ht="57">
      <c r="A132" s="65">
        <v>1</v>
      </c>
      <c r="B132" s="5" t="s">
        <v>219</v>
      </c>
      <c r="C132" s="7" t="s">
        <v>12</v>
      </c>
      <c r="D132" s="5" t="s">
        <v>220</v>
      </c>
      <c r="E132" s="44">
        <v>12000</v>
      </c>
      <c r="F132" s="20" t="s">
        <v>17</v>
      </c>
    </row>
    <row r="133" spans="1:6" ht="15">
      <c r="A133" s="65"/>
      <c r="B133" s="93"/>
      <c r="C133" s="62"/>
      <c r="D133" s="62"/>
      <c r="E133" s="94"/>
      <c r="F133" s="62"/>
    </row>
    <row r="134" spans="1:6" ht="15">
      <c r="A134" s="65"/>
      <c r="B134" s="51"/>
      <c r="C134" s="62"/>
      <c r="D134" s="62"/>
      <c r="E134" s="94">
        <f>SUM(E132:E133)</f>
        <v>12000</v>
      </c>
      <c r="F134" s="62"/>
    </row>
    <row r="135" spans="1:6" ht="42.75">
      <c r="A135" s="65">
        <v>1</v>
      </c>
      <c r="B135" s="35" t="s">
        <v>200</v>
      </c>
      <c r="C135" s="34" t="s">
        <v>12</v>
      </c>
      <c r="D135" s="35" t="s">
        <v>221</v>
      </c>
      <c r="E135" s="36">
        <v>823.84</v>
      </c>
      <c r="F135" s="34" t="s">
        <v>17</v>
      </c>
    </row>
    <row r="136" spans="1:6" ht="15">
      <c r="A136" s="65"/>
      <c r="B136" s="77"/>
      <c r="C136" s="62"/>
      <c r="D136" s="62"/>
      <c r="E136" s="94"/>
      <c r="F136" s="62"/>
    </row>
    <row r="137" spans="1:6" ht="15">
      <c r="A137" s="65"/>
      <c r="B137" s="73"/>
      <c r="C137" s="62"/>
      <c r="D137" s="62"/>
      <c r="E137" s="94">
        <f>SUM(E135:E136)</f>
        <v>823.84</v>
      </c>
      <c r="F137" s="62"/>
    </row>
    <row r="138" spans="1:6" ht="28.5">
      <c r="A138" s="65">
        <v>1</v>
      </c>
      <c r="B138" s="64" t="s">
        <v>222</v>
      </c>
      <c r="C138" s="34" t="s">
        <v>12</v>
      </c>
      <c r="D138" s="6" t="s">
        <v>223</v>
      </c>
      <c r="E138" s="95">
        <v>16761</v>
      </c>
      <c r="F138" s="34" t="s">
        <v>17</v>
      </c>
    </row>
    <row r="139" spans="1:6" ht="28.5">
      <c r="A139" s="65">
        <v>2</v>
      </c>
      <c r="B139" s="64" t="s">
        <v>224</v>
      </c>
      <c r="C139" s="34" t="s">
        <v>12</v>
      </c>
      <c r="D139" s="6" t="s">
        <v>223</v>
      </c>
      <c r="E139" s="95">
        <v>11452</v>
      </c>
      <c r="F139" s="34" t="s">
        <v>17</v>
      </c>
    </row>
    <row r="140" spans="1:6" ht="15">
      <c r="A140" s="65"/>
      <c r="B140" s="64"/>
      <c r="C140" s="34"/>
      <c r="D140" s="6"/>
      <c r="E140" s="94"/>
      <c r="F140" s="62"/>
    </row>
    <row r="141" spans="1:6" ht="15">
      <c r="A141" s="65"/>
      <c r="B141" s="73"/>
      <c r="C141" s="62"/>
      <c r="D141" s="62"/>
      <c r="E141" s="94">
        <f>SUM(E138:E140)</f>
        <v>28213</v>
      </c>
      <c r="F141" s="62"/>
    </row>
    <row r="142" spans="1:6" ht="28.5">
      <c r="A142" s="65">
        <v>1</v>
      </c>
      <c r="B142" s="64" t="s">
        <v>225</v>
      </c>
      <c r="C142" s="34" t="s">
        <v>12</v>
      </c>
      <c r="D142" s="6" t="s">
        <v>226</v>
      </c>
      <c r="E142" s="95">
        <v>730</v>
      </c>
      <c r="F142" s="62" t="s">
        <v>17</v>
      </c>
    </row>
    <row r="143" spans="1:6" ht="15">
      <c r="A143" s="65"/>
      <c r="B143" s="64"/>
      <c r="C143" s="34"/>
      <c r="D143" s="62"/>
      <c r="E143" s="95"/>
      <c r="F143" s="62"/>
    </row>
    <row r="144" spans="1:6" ht="15">
      <c r="A144" s="65"/>
      <c r="B144" s="73"/>
      <c r="C144" s="62"/>
      <c r="D144" s="62"/>
      <c r="E144" s="94">
        <f>SUM(E142:E143)</f>
        <v>730</v>
      </c>
      <c r="F144" s="62"/>
    </row>
    <row r="145" spans="1:6" ht="28.5">
      <c r="A145" s="65">
        <v>1</v>
      </c>
      <c r="B145" s="64" t="s">
        <v>152</v>
      </c>
      <c r="C145" s="34" t="s">
        <v>12</v>
      </c>
      <c r="D145" s="6" t="s">
        <v>227</v>
      </c>
      <c r="E145" s="95">
        <v>1500</v>
      </c>
      <c r="F145" s="62" t="s">
        <v>228</v>
      </c>
    </row>
    <row r="146" spans="1:6" ht="15">
      <c r="A146" s="65"/>
      <c r="B146" s="64"/>
      <c r="C146" s="34"/>
      <c r="D146" s="6"/>
      <c r="E146" s="94"/>
      <c r="F146" s="62"/>
    </row>
    <row r="147" spans="1:6" ht="15">
      <c r="A147" s="65"/>
      <c r="B147" s="73"/>
      <c r="C147" s="62"/>
      <c r="D147" s="62"/>
      <c r="E147" s="94">
        <f>SUM(E145:E146)</f>
        <v>1500</v>
      </c>
      <c r="F147" s="62"/>
    </row>
    <row r="148" spans="1:6" ht="28.5">
      <c r="A148" s="65">
        <v>1</v>
      </c>
      <c r="B148" s="64" t="s">
        <v>229</v>
      </c>
      <c r="C148" s="34" t="s">
        <v>12</v>
      </c>
      <c r="D148" s="6" t="s">
        <v>137</v>
      </c>
      <c r="E148" s="95">
        <v>7500</v>
      </c>
      <c r="F148" s="62" t="s">
        <v>17</v>
      </c>
    </row>
    <row r="149" spans="1:6" ht="28.5">
      <c r="A149" s="65">
        <v>2</v>
      </c>
      <c r="B149" s="64" t="s">
        <v>45</v>
      </c>
      <c r="C149" s="34" t="s">
        <v>12</v>
      </c>
      <c r="D149" s="6" t="s">
        <v>137</v>
      </c>
      <c r="E149" s="95">
        <v>4500</v>
      </c>
      <c r="F149" s="62" t="s">
        <v>17</v>
      </c>
    </row>
    <row r="150" spans="1:6" ht="28.5">
      <c r="A150" s="65">
        <v>3</v>
      </c>
      <c r="B150" s="64" t="s">
        <v>195</v>
      </c>
      <c r="C150" s="34" t="s">
        <v>12</v>
      </c>
      <c r="D150" s="6" t="s">
        <v>137</v>
      </c>
      <c r="E150" s="95">
        <v>4500</v>
      </c>
      <c r="F150" s="62" t="s">
        <v>17</v>
      </c>
    </row>
    <row r="151" spans="1:6" ht="15">
      <c r="A151" s="65"/>
      <c r="B151" s="93"/>
      <c r="C151" s="62"/>
      <c r="D151" s="62"/>
      <c r="E151" s="94">
        <f>SUM(E148:E150)</f>
        <v>16500</v>
      </c>
      <c r="F151" s="62"/>
    </row>
    <row r="152" spans="1:6" ht="28.5">
      <c r="A152" s="65">
        <v>1</v>
      </c>
      <c r="B152" s="64" t="s">
        <v>32</v>
      </c>
      <c r="C152" s="34" t="s">
        <v>12</v>
      </c>
      <c r="D152" s="6" t="s">
        <v>230</v>
      </c>
      <c r="E152" s="95">
        <v>2450</v>
      </c>
      <c r="F152" s="62" t="s">
        <v>17</v>
      </c>
    </row>
    <row r="153" spans="1:6" ht="15">
      <c r="A153" s="65"/>
      <c r="B153" s="73"/>
      <c r="C153" s="62"/>
      <c r="D153" s="62"/>
      <c r="E153" s="94">
        <f>SUM(E152:E152)</f>
        <v>2450</v>
      </c>
      <c r="F153" s="62"/>
    </row>
    <row r="154" spans="1:6" ht="57">
      <c r="A154" s="65">
        <v>1</v>
      </c>
      <c r="B154" s="64" t="s">
        <v>39</v>
      </c>
      <c r="C154" s="34" t="s">
        <v>12</v>
      </c>
      <c r="D154" s="6" t="s">
        <v>231</v>
      </c>
      <c r="E154" s="95">
        <v>3546.03</v>
      </c>
      <c r="F154" s="62" t="s">
        <v>17</v>
      </c>
    </row>
    <row r="155" spans="1:6" ht="15">
      <c r="A155" s="65"/>
      <c r="B155" s="51"/>
      <c r="C155" s="62"/>
      <c r="D155" s="62"/>
      <c r="E155" s="94">
        <f>SUM(E154:E154)</f>
        <v>3546.03</v>
      </c>
      <c r="F155" s="62"/>
    </row>
    <row r="156" spans="1:6" ht="28.5">
      <c r="A156" s="65">
        <v>1</v>
      </c>
      <c r="B156" s="6" t="s">
        <v>50</v>
      </c>
      <c r="C156" s="34" t="s">
        <v>12</v>
      </c>
      <c r="D156" s="62" t="s">
        <v>232</v>
      </c>
      <c r="E156" s="95">
        <v>9226</v>
      </c>
      <c r="F156" s="62" t="s">
        <v>17</v>
      </c>
    </row>
    <row r="157" spans="1:6" ht="15">
      <c r="A157" s="65"/>
      <c r="B157" s="77"/>
      <c r="C157" s="62"/>
      <c r="D157" s="62"/>
      <c r="E157" s="94">
        <f>SUM(E156)</f>
        <v>9226</v>
      </c>
      <c r="F157" s="62"/>
    </row>
    <row r="158" spans="1:6" ht="27">
      <c r="A158" s="96"/>
      <c r="B158" s="71" t="s">
        <v>13</v>
      </c>
      <c r="C158" s="82"/>
      <c r="D158" s="91"/>
      <c r="E158" s="97">
        <f>E134+E137+E141+E144+E147+E151+E153+E155+E157</f>
        <v>74988.87</v>
      </c>
      <c r="F158" s="82"/>
    </row>
    <row r="161" spans="1:6" ht="15">
      <c r="A161" s="83"/>
      <c r="B161" s="83"/>
      <c r="C161" s="84"/>
      <c r="D161" s="84" t="s">
        <v>14</v>
      </c>
      <c r="E161" s="83"/>
      <c r="F161" s="83"/>
    </row>
    <row r="162" spans="1:6" ht="15">
      <c r="A162" s="154" t="s">
        <v>300</v>
      </c>
      <c r="B162" s="154"/>
      <c r="C162" s="154"/>
      <c r="D162" s="154"/>
      <c r="E162" s="154"/>
      <c r="F162" s="154"/>
    </row>
    <row r="163" spans="1:6" ht="15">
      <c r="A163" s="155"/>
      <c r="B163" s="155"/>
      <c r="C163" s="155"/>
      <c r="D163" s="155"/>
      <c r="E163" s="155"/>
      <c r="F163" s="155"/>
    </row>
    <row r="164" spans="1:6" ht="15">
      <c r="A164" s="85" t="s">
        <v>1</v>
      </c>
      <c r="B164" s="86"/>
      <c r="C164" s="85" t="s">
        <v>2</v>
      </c>
      <c r="D164" s="156" t="s">
        <v>3</v>
      </c>
      <c r="E164" s="86" t="s">
        <v>4</v>
      </c>
      <c r="F164" s="92" t="s">
        <v>5</v>
      </c>
    </row>
    <row r="165" spans="1:6" ht="15">
      <c r="A165" s="87" t="s">
        <v>6</v>
      </c>
      <c r="B165" s="88" t="s">
        <v>7</v>
      </c>
      <c r="C165" s="88" t="s">
        <v>8</v>
      </c>
      <c r="D165" s="157"/>
      <c r="E165" s="89" t="s">
        <v>9</v>
      </c>
      <c r="F165" s="92" t="s">
        <v>10</v>
      </c>
    </row>
    <row r="166" spans="1:6" ht="15">
      <c r="A166" s="90"/>
      <c r="B166" s="90"/>
      <c r="C166" s="90"/>
      <c r="D166" s="158"/>
      <c r="E166" s="92" t="s">
        <v>11</v>
      </c>
      <c r="F166" s="92"/>
    </row>
    <row r="167" spans="1:6" ht="67.5">
      <c r="A167" s="82">
        <v>1</v>
      </c>
      <c r="B167" s="5" t="s">
        <v>301</v>
      </c>
      <c r="C167" s="7" t="s">
        <v>12</v>
      </c>
      <c r="D167" s="64" t="s">
        <v>302</v>
      </c>
      <c r="E167" s="95">
        <v>25366.65</v>
      </c>
      <c r="F167" s="65" t="s">
        <v>18</v>
      </c>
    </row>
    <row r="168" spans="1:6" ht="67.5">
      <c r="A168" s="82">
        <v>2</v>
      </c>
      <c r="B168" s="5" t="s">
        <v>51</v>
      </c>
      <c r="C168" s="66" t="s">
        <v>12</v>
      </c>
      <c r="D168" s="64" t="s">
        <v>302</v>
      </c>
      <c r="E168" s="95">
        <v>33822.2</v>
      </c>
      <c r="F168" s="65" t="s">
        <v>20</v>
      </c>
    </row>
    <row r="169" spans="1:6" ht="81">
      <c r="A169" s="82">
        <v>3</v>
      </c>
      <c r="B169" s="91" t="s">
        <v>48</v>
      </c>
      <c r="C169" s="82" t="s">
        <v>12</v>
      </c>
      <c r="D169" s="91" t="s">
        <v>303</v>
      </c>
      <c r="E169" s="105">
        <v>16911.1</v>
      </c>
      <c r="F169" s="96" t="s">
        <v>19</v>
      </c>
    </row>
    <row r="170" spans="1:6" ht="67.5">
      <c r="A170" s="82">
        <v>4</v>
      </c>
      <c r="B170" s="91" t="s">
        <v>200</v>
      </c>
      <c r="C170" s="82" t="s">
        <v>12</v>
      </c>
      <c r="D170" s="91" t="s">
        <v>304</v>
      </c>
      <c r="E170" s="105">
        <v>50733.3</v>
      </c>
      <c r="F170" s="96" t="s">
        <v>21</v>
      </c>
    </row>
    <row r="171" spans="1:6" ht="81">
      <c r="A171" s="82">
        <v>5</v>
      </c>
      <c r="B171" s="91" t="s">
        <v>305</v>
      </c>
      <c r="C171" s="82" t="s">
        <v>12</v>
      </c>
      <c r="D171" s="91" t="s">
        <v>306</v>
      </c>
      <c r="E171" s="105">
        <v>8455.55</v>
      </c>
      <c r="F171" s="96" t="s">
        <v>17</v>
      </c>
    </row>
    <row r="172" spans="1:6" ht="81">
      <c r="A172" s="82">
        <v>6</v>
      </c>
      <c r="B172" s="64" t="s">
        <v>213</v>
      </c>
      <c r="C172" s="82" t="s">
        <v>12</v>
      </c>
      <c r="D172" s="91" t="s">
        <v>307</v>
      </c>
      <c r="E172" s="105">
        <v>42277.75</v>
      </c>
      <c r="F172" s="96" t="s">
        <v>210</v>
      </c>
    </row>
    <row r="173" spans="1:6" ht="67.5">
      <c r="A173" s="82">
        <v>7</v>
      </c>
      <c r="B173" s="91" t="s">
        <v>308</v>
      </c>
      <c r="C173" s="82" t="s">
        <v>12</v>
      </c>
      <c r="D173" s="91" t="s">
        <v>304</v>
      </c>
      <c r="E173" s="105">
        <v>16911.1</v>
      </c>
      <c r="F173" s="96" t="s">
        <v>19</v>
      </c>
    </row>
    <row r="174" spans="1:6" ht="67.5">
      <c r="A174" s="82">
        <v>8</v>
      </c>
      <c r="B174" s="64" t="s">
        <v>43</v>
      </c>
      <c r="C174" s="82" t="s">
        <v>12</v>
      </c>
      <c r="D174" s="91" t="s">
        <v>304</v>
      </c>
      <c r="E174" s="105">
        <v>33822.2</v>
      </c>
      <c r="F174" s="96" t="s">
        <v>20</v>
      </c>
    </row>
    <row r="175" spans="1:6" ht="81">
      <c r="A175" s="82">
        <v>9</v>
      </c>
      <c r="B175" s="91" t="s">
        <v>186</v>
      </c>
      <c r="C175" s="82" t="s">
        <v>12</v>
      </c>
      <c r="D175" s="91" t="s">
        <v>309</v>
      </c>
      <c r="E175" s="105">
        <v>33822.2</v>
      </c>
      <c r="F175" s="96" t="s">
        <v>20</v>
      </c>
    </row>
    <row r="176" spans="1:6" ht="81">
      <c r="A176" s="82">
        <v>10</v>
      </c>
      <c r="B176" s="91" t="s">
        <v>292</v>
      </c>
      <c r="C176" s="82" t="s">
        <v>12</v>
      </c>
      <c r="D176" s="91" t="s">
        <v>310</v>
      </c>
      <c r="E176" s="105">
        <v>16911.1</v>
      </c>
      <c r="F176" s="96" t="s">
        <v>19</v>
      </c>
    </row>
    <row r="177" spans="1:6" ht="67.5">
      <c r="A177" s="82">
        <v>11</v>
      </c>
      <c r="B177" s="91" t="s">
        <v>44</v>
      </c>
      <c r="C177" s="82" t="s">
        <v>12</v>
      </c>
      <c r="D177" s="64" t="s">
        <v>302</v>
      </c>
      <c r="E177" s="105">
        <v>8455.55</v>
      </c>
      <c r="F177" s="96" t="s">
        <v>17</v>
      </c>
    </row>
    <row r="178" spans="1:6" ht="67.5">
      <c r="A178" s="82">
        <v>12</v>
      </c>
      <c r="B178" s="91" t="s">
        <v>47</v>
      </c>
      <c r="C178" s="82" t="s">
        <v>12</v>
      </c>
      <c r="D178" s="64" t="s">
        <v>302</v>
      </c>
      <c r="E178" s="105">
        <v>59188.85</v>
      </c>
      <c r="F178" s="96" t="s">
        <v>202</v>
      </c>
    </row>
    <row r="179" spans="1:6" ht="81">
      <c r="A179" s="82">
        <v>13</v>
      </c>
      <c r="B179" s="91" t="s">
        <v>311</v>
      </c>
      <c r="C179" s="82" t="s">
        <v>12</v>
      </c>
      <c r="D179" s="64" t="s">
        <v>312</v>
      </c>
      <c r="E179" s="105">
        <v>25366.65</v>
      </c>
      <c r="F179" s="96" t="s">
        <v>18</v>
      </c>
    </row>
    <row r="180" spans="1:6" ht="67.5">
      <c r="A180" s="82">
        <v>14</v>
      </c>
      <c r="B180" s="91" t="s">
        <v>46</v>
      </c>
      <c r="C180" s="82" t="s">
        <v>12</v>
      </c>
      <c r="D180" s="64" t="s">
        <v>302</v>
      </c>
      <c r="E180" s="105">
        <v>33822.2</v>
      </c>
      <c r="F180" s="96" t="s">
        <v>20</v>
      </c>
    </row>
    <row r="181" spans="1:6" ht="15">
      <c r="A181" s="82"/>
      <c r="B181" s="91"/>
      <c r="C181" s="82"/>
      <c r="D181" s="64"/>
      <c r="E181" s="105"/>
      <c r="F181" s="96"/>
    </row>
    <row r="182" spans="1:6" ht="15">
      <c r="A182" s="82"/>
      <c r="B182" s="91"/>
      <c r="C182" s="82"/>
      <c r="D182" s="91"/>
      <c r="E182" s="105"/>
      <c r="F182" s="96"/>
    </row>
    <row r="183" spans="1:6" ht="15">
      <c r="A183" s="82"/>
      <c r="B183" s="71"/>
      <c r="C183" s="106"/>
      <c r="D183" s="91"/>
      <c r="E183" s="97">
        <f>SUM(E167:E182)</f>
        <v>405866.39999999997</v>
      </c>
      <c r="F183" s="96"/>
    </row>
    <row r="184" spans="1:6" ht="27">
      <c r="A184" s="82">
        <v>1</v>
      </c>
      <c r="B184" s="91" t="s">
        <v>46</v>
      </c>
      <c r="C184" s="82" t="s">
        <v>12</v>
      </c>
      <c r="D184" s="91" t="s">
        <v>313</v>
      </c>
      <c r="E184" s="105">
        <v>2777</v>
      </c>
      <c r="F184" s="96" t="s">
        <v>17</v>
      </c>
    </row>
    <row r="185" spans="1:6" ht="15">
      <c r="A185" s="82"/>
      <c r="B185" s="91"/>
      <c r="C185" s="82"/>
      <c r="D185" s="91"/>
      <c r="E185" s="105"/>
      <c r="F185" s="96"/>
    </row>
    <row r="186" spans="1:6" ht="15">
      <c r="A186" s="82"/>
      <c r="B186" s="71"/>
      <c r="C186" s="106"/>
      <c r="D186" s="91"/>
      <c r="E186" s="97">
        <f>SUM(E184:E185)</f>
        <v>2777</v>
      </c>
      <c r="F186" s="96"/>
    </row>
    <row r="187" spans="1:6" ht="81">
      <c r="A187" s="82">
        <v>1</v>
      </c>
      <c r="B187" s="64" t="s">
        <v>314</v>
      </c>
      <c r="C187" s="66" t="s">
        <v>12</v>
      </c>
      <c r="D187" s="64" t="s">
        <v>315</v>
      </c>
      <c r="E187" s="95">
        <v>1350</v>
      </c>
      <c r="F187" s="65" t="s">
        <v>17</v>
      </c>
    </row>
    <row r="188" spans="1:6" ht="54">
      <c r="A188" s="82">
        <v>2</v>
      </c>
      <c r="B188" s="91" t="s">
        <v>29</v>
      </c>
      <c r="C188" s="66" t="s">
        <v>12</v>
      </c>
      <c r="D188" s="64" t="s">
        <v>316</v>
      </c>
      <c r="E188" s="105">
        <v>9550</v>
      </c>
      <c r="F188" s="96" t="s">
        <v>17</v>
      </c>
    </row>
    <row r="189" spans="1:6" ht="81">
      <c r="A189" s="82">
        <v>3</v>
      </c>
      <c r="B189" s="91" t="s">
        <v>317</v>
      </c>
      <c r="C189" s="66" t="s">
        <v>12</v>
      </c>
      <c r="D189" s="64" t="s">
        <v>318</v>
      </c>
      <c r="E189" s="105">
        <v>10510</v>
      </c>
      <c r="F189" s="96" t="s">
        <v>17</v>
      </c>
    </row>
    <row r="190" spans="1:6" ht="81">
      <c r="A190" s="82">
        <v>4</v>
      </c>
      <c r="B190" s="91" t="s">
        <v>319</v>
      </c>
      <c r="C190" s="66" t="s">
        <v>12</v>
      </c>
      <c r="D190" s="64" t="s">
        <v>320</v>
      </c>
      <c r="E190" s="105">
        <v>9550</v>
      </c>
      <c r="F190" s="96" t="s">
        <v>17</v>
      </c>
    </row>
    <row r="191" spans="1:6" ht="108">
      <c r="A191" s="82">
        <v>5</v>
      </c>
      <c r="B191" s="91" t="s">
        <v>321</v>
      </c>
      <c r="C191" s="66" t="s">
        <v>12</v>
      </c>
      <c r="D191" s="64" t="s">
        <v>322</v>
      </c>
      <c r="E191" s="105">
        <v>1350</v>
      </c>
      <c r="F191" s="96" t="s">
        <v>17</v>
      </c>
    </row>
    <row r="192" spans="1:6" ht="108">
      <c r="A192" s="82">
        <v>6</v>
      </c>
      <c r="B192" s="91" t="s">
        <v>323</v>
      </c>
      <c r="C192" s="66" t="s">
        <v>12</v>
      </c>
      <c r="D192" s="64" t="s">
        <v>324</v>
      </c>
      <c r="E192" s="105">
        <v>12740</v>
      </c>
      <c r="F192" s="96" t="s">
        <v>17</v>
      </c>
    </row>
    <row r="193" spans="1:6" ht="15">
      <c r="A193" s="82"/>
      <c r="B193" s="91"/>
      <c r="C193" s="66"/>
      <c r="D193" s="64"/>
      <c r="E193" s="105"/>
      <c r="F193" s="96"/>
    </row>
    <row r="194" spans="1:6" ht="15">
      <c r="A194" s="82"/>
      <c r="B194" s="71"/>
      <c r="C194" s="106"/>
      <c r="D194" s="91"/>
      <c r="E194" s="97">
        <f>SUM(E187:E193)</f>
        <v>45050</v>
      </c>
      <c r="F194" s="96"/>
    </row>
    <row r="195" spans="1:6" ht="40.5">
      <c r="A195" s="82">
        <v>1</v>
      </c>
      <c r="B195" s="91" t="s">
        <v>43</v>
      </c>
      <c r="C195" s="66" t="s">
        <v>12</v>
      </c>
      <c r="D195" s="91" t="s">
        <v>325</v>
      </c>
      <c r="E195" s="105">
        <v>23494.19</v>
      </c>
      <c r="F195" s="96" t="s">
        <v>17</v>
      </c>
    </row>
    <row r="196" spans="1:6" ht="15">
      <c r="A196" s="82"/>
      <c r="B196" s="71"/>
      <c r="C196" s="106"/>
      <c r="D196" s="91"/>
      <c r="E196" s="97"/>
      <c r="F196" s="96"/>
    </row>
    <row r="197" spans="1:6" ht="15">
      <c r="A197" s="82"/>
      <c r="B197" s="107"/>
      <c r="C197" s="106"/>
      <c r="D197" s="91"/>
      <c r="E197" s="97">
        <f>SUM(E195:E196)</f>
        <v>23494.19</v>
      </c>
      <c r="F197" s="96"/>
    </row>
    <row r="198" spans="1:6" ht="81">
      <c r="A198" s="82">
        <v>1</v>
      </c>
      <c r="B198" s="91" t="s">
        <v>326</v>
      </c>
      <c r="C198" s="66" t="s">
        <v>12</v>
      </c>
      <c r="D198" s="91" t="s">
        <v>327</v>
      </c>
      <c r="E198" s="105">
        <v>4000</v>
      </c>
      <c r="F198" s="96" t="s">
        <v>17</v>
      </c>
    </row>
    <row r="199" spans="1:6" ht="15">
      <c r="A199" s="82"/>
      <c r="B199" s="71"/>
      <c r="C199" s="106"/>
      <c r="D199" s="91"/>
      <c r="E199" s="97"/>
      <c r="F199" s="96"/>
    </row>
    <row r="200" spans="1:6" ht="15">
      <c r="A200" s="82"/>
      <c r="B200" s="107"/>
      <c r="C200" s="106"/>
      <c r="D200" s="91"/>
      <c r="E200" s="97">
        <f>SUM(E198:E199)</f>
        <v>4000</v>
      </c>
      <c r="F200" s="96"/>
    </row>
    <row r="201" spans="1:6" ht="67.5">
      <c r="A201" s="82">
        <v>1</v>
      </c>
      <c r="B201" s="91" t="s">
        <v>205</v>
      </c>
      <c r="C201" s="66" t="s">
        <v>12</v>
      </c>
      <c r="D201" s="91" t="s">
        <v>328</v>
      </c>
      <c r="E201" s="105">
        <v>75155.56</v>
      </c>
      <c r="F201" s="96" t="s">
        <v>17</v>
      </c>
    </row>
    <row r="202" spans="1:6" ht="67.5">
      <c r="A202" s="82">
        <v>2</v>
      </c>
      <c r="B202" s="91" t="s">
        <v>329</v>
      </c>
      <c r="C202" s="66" t="s">
        <v>12</v>
      </c>
      <c r="D202" s="91" t="s">
        <v>328</v>
      </c>
      <c r="E202" s="105">
        <v>43235.83</v>
      </c>
      <c r="F202" s="96" t="s">
        <v>17</v>
      </c>
    </row>
    <row r="203" spans="1:6" ht="67.5">
      <c r="A203" s="82">
        <v>3</v>
      </c>
      <c r="B203" s="91" t="s">
        <v>34</v>
      </c>
      <c r="C203" s="66" t="s">
        <v>12</v>
      </c>
      <c r="D203" s="91" t="s">
        <v>328</v>
      </c>
      <c r="E203" s="105">
        <v>95853.8</v>
      </c>
      <c r="F203" s="96" t="s">
        <v>17</v>
      </c>
    </row>
    <row r="204" spans="1:6" ht="15">
      <c r="A204" s="82"/>
      <c r="B204" s="71"/>
      <c r="C204" s="106"/>
      <c r="D204" s="91"/>
      <c r="E204" s="97"/>
      <c r="F204" s="96"/>
    </row>
    <row r="205" spans="1:6" ht="15">
      <c r="A205" s="82"/>
      <c r="B205" s="107"/>
      <c r="C205" s="106"/>
      <c r="D205" s="91"/>
      <c r="E205" s="97">
        <f>SUM(E201:E204)</f>
        <v>214245.19</v>
      </c>
      <c r="F205" s="96"/>
    </row>
    <row r="206" spans="1:6" ht="27">
      <c r="A206" s="96"/>
      <c r="B206" s="71" t="s">
        <v>13</v>
      </c>
      <c r="C206" s="82"/>
      <c r="D206" s="91"/>
      <c r="E206" s="97">
        <f>E183+E186+E194+E197+E200+E205</f>
        <v>695432.78</v>
      </c>
      <c r="F206" s="96"/>
    </row>
    <row r="209" spans="1:6" ht="15">
      <c r="A209" s="83"/>
      <c r="B209" s="83"/>
      <c r="C209" s="84"/>
      <c r="D209" s="84" t="s">
        <v>14</v>
      </c>
      <c r="E209" s="83"/>
      <c r="F209" s="83"/>
    </row>
    <row r="210" spans="1:6" ht="15">
      <c r="A210" s="154" t="s">
        <v>346</v>
      </c>
      <c r="B210" s="154"/>
      <c r="C210" s="154"/>
      <c r="D210" s="154"/>
      <c r="E210" s="154"/>
      <c r="F210" s="154"/>
    </row>
    <row r="211" spans="1:6" ht="15">
      <c r="A211" s="155"/>
      <c r="B211" s="155"/>
      <c r="C211" s="155"/>
      <c r="D211" s="155"/>
      <c r="E211" s="155"/>
      <c r="F211" s="155"/>
    </row>
    <row r="212" spans="1:6" ht="15">
      <c r="A212" s="85" t="s">
        <v>1</v>
      </c>
      <c r="B212" s="86"/>
      <c r="C212" s="85" t="s">
        <v>2</v>
      </c>
      <c r="D212" s="156" t="s">
        <v>3</v>
      </c>
      <c r="E212" s="86" t="s">
        <v>4</v>
      </c>
      <c r="F212" s="86" t="s">
        <v>5</v>
      </c>
    </row>
    <row r="213" spans="1:6" ht="15">
      <c r="A213" s="87" t="s">
        <v>6</v>
      </c>
      <c r="B213" s="88" t="s">
        <v>7</v>
      </c>
      <c r="C213" s="88" t="s">
        <v>8</v>
      </c>
      <c r="D213" s="157"/>
      <c r="E213" s="89" t="s">
        <v>9</v>
      </c>
      <c r="F213" s="88" t="s">
        <v>10</v>
      </c>
    </row>
    <row r="214" spans="1:6" ht="15">
      <c r="A214" s="90"/>
      <c r="B214" s="90"/>
      <c r="C214" s="90"/>
      <c r="D214" s="158"/>
      <c r="E214" s="92" t="s">
        <v>11</v>
      </c>
      <c r="F214" s="89"/>
    </row>
    <row r="215" spans="1:6" ht="27">
      <c r="A215" s="82">
        <v>1</v>
      </c>
      <c r="B215" s="91" t="s">
        <v>311</v>
      </c>
      <c r="C215" s="82" t="s">
        <v>12</v>
      </c>
      <c r="D215" s="91" t="s">
        <v>347</v>
      </c>
      <c r="E215" s="105">
        <v>451595</v>
      </c>
      <c r="F215" s="82" t="s">
        <v>348</v>
      </c>
    </row>
    <row r="216" spans="1:6" ht="94.5">
      <c r="A216" s="82">
        <v>2</v>
      </c>
      <c r="B216" s="91" t="s">
        <v>349</v>
      </c>
      <c r="C216" s="82" t="s">
        <v>12</v>
      </c>
      <c r="D216" s="91" t="s">
        <v>350</v>
      </c>
      <c r="E216" s="105">
        <v>33822.2</v>
      </c>
      <c r="F216" s="82" t="s">
        <v>20</v>
      </c>
    </row>
    <row r="217" spans="1:6" ht="81">
      <c r="A217" s="82">
        <v>3</v>
      </c>
      <c r="B217" s="91" t="s">
        <v>351</v>
      </c>
      <c r="C217" s="82" t="s">
        <v>12</v>
      </c>
      <c r="D217" s="91" t="s">
        <v>352</v>
      </c>
      <c r="E217" s="105">
        <v>16911.1</v>
      </c>
      <c r="F217" s="82" t="s">
        <v>19</v>
      </c>
    </row>
    <row r="218" spans="1:6" ht="94.5">
      <c r="A218" s="82">
        <v>4</v>
      </c>
      <c r="B218" s="91" t="s">
        <v>32</v>
      </c>
      <c r="C218" s="82" t="s">
        <v>12</v>
      </c>
      <c r="D218" s="91" t="s">
        <v>353</v>
      </c>
      <c r="E218" s="105">
        <v>59188.85</v>
      </c>
      <c r="F218" s="82" t="s">
        <v>202</v>
      </c>
    </row>
    <row r="219" spans="1:6" ht="94.5">
      <c r="A219" s="82">
        <v>5</v>
      </c>
      <c r="B219" s="91" t="s">
        <v>50</v>
      </c>
      <c r="C219" s="82" t="s">
        <v>12</v>
      </c>
      <c r="D219" s="91" t="s">
        <v>354</v>
      </c>
      <c r="E219" s="105">
        <v>25366.65</v>
      </c>
      <c r="F219" s="82" t="s">
        <v>18</v>
      </c>
    </row>
    <row r="220" spans="1:6" ht="81">
      <c r="A220" s="82">
        <v>6</v>
      </c>
      <c r="B220" s="91" t="s">
        <v>355</v>
      </c>
      <c r="C220" s="82" t="s">
        <v>12</v>
      </c>
      <c r="D220" s="91" t="s">
        <v>356</v>
      </c>
      <c r="E220" s="105">
        <v>25366.65</v>
      </c>
      <c r="F220" s="82" t="s">
        <v>18</v>
      </c>
    </row>
    <row r="221" spans="1:6" ht="81">
      <c r="A221" s="82">
        <v>7</v>
      </c>
      <c r="B221" s="91" t="s">
        <v>216</v>
      </c>
      <c r="C221" s="82" t="s">
        <v>12</v>
      </c>
      <c r="D221" s="91" t="s">
        <v>357</v>
      </c>
      <c r="E221" s="105">
        <v>25366.65</v>
      </c>
      <c r="F221" s="82" t="s">
        <v>18</v>
      </c>
    </row>
    <row r="222" spans="1:6" ht="94.5">
      <c r="A222" s="82">
        <v>8</v>
      </c>
      <c r="B222" s="91" t="s">
        <v>257</v>
      </c>
      <c r="C222" s="82" t="s">
        <v>12</v>
      </c>
      <c r="D222" s="91" t="s">
        <v>358</v>
      </c>
      <c r="E222" s="105">
        <v>33822.2</v>
      </c>
      <c r="F222" s="82" t="s">
        <v>20</v>
      </c>
    </row>
    <row r="223" spans="1:6" ht="81">
      <c r="A223" s="82">
        <v>9</v>
      </c>
      <c r="B223" s="91" t="s">
        <v>36</v>
      </c>
      <c r="C223" s="82" t="s">
        <v>12</v>
      </c>
      <c r="D223" s="91" t="s">
        <v>359</v>
      </c>
      <c r="E223" s="105">
        <v>59188.85</v>
      </c>
      <c r="F223" s="82" t="s">
        <v>202</v>
      </c>
    </row>
    <row r="224" spans="1:6" ht="94.5">
      <c r="A224" s="82">
        <v>10</v>
      </c>
      <c r="B224" s="91" t="s">
        <v>285</v>
      </c>
      <c r="C224" s="82" t="s">
        <v>12</v>
      </c>
      <c r="D224" s="91" t="s">
        <v>360</v>
      </c>
      <c r="E224" s="105">
        <v>33822.2</v>
      </c>
      <c r="F224" s="82" t="s">
        <v>20</v>
      </c>
    </row>
    <row r="225" spans="1:6" ht="94.5">
      <c r="A225" s="82">
        <v>11</v>
      </c>
      <c r="B225" s="91" t="s">
        <v>215</v>
      </c>
      <c r="C225" s="82" t="s">
        <v>12</v>
      </c>
      <c r="D225" s="91" t="s">
        <v>361</v>
      </c>
      <c r="E225" s="105">
        <v>50733.3</v>
      </c>
      <c r="F225" s="82" t="s">
        <v>21</v>
      </c>
    </row>
    <row r="226" spans="1:6" ht="81">
      <c r="A226" s="82">
        <v>12</v>
      </c>
      <c r="B226" s="91" t="s">
        <v>42</v>
      </c>
      <c r="C226" s="82" t="s">
        <v>12</v>
      </c>
      <c r="D226" s="91" t="s">
        <v>359</v>
      </c>
      <c r="E226" s="105">
        <v>16911.1</v>
      </c>
      <c r="F226" s="82" t="s">
        <v>19</v>
      </c>
    </row>
    <row r="227" spans="1:6" ht="42.75">
      <c r="A227" s="82">
        <v>13</v>
      </c>
      <c r="B227" s="91" t="s">
        <v>362</v>
      </c>
      <c r="C227" s="82" t="s">
        <v>12</v>
      </c>
      <c r="D227" s="35" t="s">
        <v>336</v>
      </c>
      <c r="E227" s="105">
        <v>48000</v>
      </c>
      <c r="F227" s="82" t="s">
        <v>363</v>
      </c>
    </row>
    <row r="228" spans="1:6" ht="42.75">
      <c r="A228" s="82">
        <v>14</v>
      </c>
      <c r="B228" s="91" t="s">
        <v>364</v>
      </c>
      <c r="C228" s="82" t="s">
        <v>12</v>
      </c>
      <c r="D228" s="35" t="s">
        <v>365</v>
      </c>
      <c r="E228" s="105">
        <v>131500</v>
      </c>
      <c r="F228" s="82" t="s">
        <v>241</v>
      </c>
    </row>
    <row r="229" spans="1:6" ht="81">
      <c r="A229" s="82">
        <v>15</v>
      </c>
      <c r="B229" s="91" t="s">
        <v>323</v>
      </c>
      <c r="C229" s="82" t="s">
        <v>12</v>
      </c>
      <c r="D229" s="91" t="s">
        <v>359</v>
      </c>
      <c r="E229" s="105">
        <v>8455.55</v>
      </c>
      <c r="F229" s="82" t="s">
        <v>17</v>
      </c>
    </row>
    <row r="230" spans="1:6" ht="81">
      <c r="A230" s="82">
        <v>16</v>
      </c>
      <c r="B230" s="91" t="s">
        <v>366</v>
      </c>
      <c r="C230" s="82" t="s">
        <v>12</v>
      </c>
      <c r="D230" s="91" t="s">
        <v>359</v>
      </c>
      <c r="E230" s="105">
        <v>8455.55</v>
      </c>
      <c r="F230" s="82" t="s">
        <v>17</v>
      </c>
    </row>
    <row r="231" spans="1:6" ht="81">
      <c r="A231" s="82">
        <v>17</v>
      </c>
      <c r="B231" s="91" t="s">
        <v>367</v>
      </c>
      <c r="C231" s="82" t="s">
        <v>12</v>
      </c>
      <c r="D231" s="91" t="s">
        <v>359</v>
      </c>
      <c r="E231" s="105">
        <v>8455.55</v>
      </c>
      <c r="F231" s="82" t="s">
        <v>17</v>
      </c>
    </row>
    <row r="232" spans="1:6" ht="81">
      <c r="A232" s="82">
        <v>18</v>
      </c>
      <c r="B232" s="91" t="s">
        <v>368</v>
      </c>
      <c r="C232" s="82" t="s">
        <v>12</v>
      </c>
      <c r="D232" s="91" t="s">
        <v>359</v>
      </c>
      <c r="E232" s="105">
        <v>8455.55</v>
      </c>
      <c r="F232" s="82" t="s">
        <v>17</v>
      </c>
    </row>
    <row r="233" spans="1:6" ht="81">
      <c r="A233" s="82">
        <v>19</v>
      </c>
      <c r="B233" s="91" t="s">
        <v>369</v>
      </c>
      <c r="C233" s="82" t="s">
        <v>12</v>
      </c>
      <c r="D233" s="91" t="s">
        <v>359</v>
      </c>
      <c r="E233" s="105">
        <v>8455.55</v>
      </c>
      <c r="F233" s="82" t="s">
        <v>17</v>
      </c>
    </row>
    <row r="234" spans="1:6" ht="81">
      <c r="A234" s="82">
        <v>20</v>
      </c>
      <c r="B234" s="91" t="s">
        <v>140</v>
      </c>
      <c r="C234" s="82" t="s">
        <v>12</v>
      </c>
      <c r="D234" s="91" t="s">
        <v>359</v>
      </c>
      <c r="E234" s="105">
        <v>33822.2</v>
      </c>
      <c r="F234" s="82" t="s">
        <v>20</v>
      </c>
    </row>
    <row r="235" spans="1:6" ht="81">
      <c r="A235" s="82">
        <v>21</v>
      </c>
      <c r="B235" s="91" t="s">
        <v>370</v>
      </c>
      <c r="C235" s="82" t="s">
        <v>12</v>
      </c>
      <c r="D235" s="91" t="s">
        <v>359</v>
      </c>
      <c r="E235" s="105">
        <v>42277.75</v>
      </c>
      <c r="F235" s="82" t="s">
        <v>210</v>
      </c>
    </row>
    <row r="236" spans="1:6" ht="81">
      <c r="A236" s="82">
        <v>22</v>
      </c>
      <c r="B236" s="91" t="s">
        <v>371</v>
      </c>
      <c r="C236" s="82" t="s">
        <v>12</v>
      </c>
      <c r="D236" s="91" t="s">
        <v>359</v>
      </c>
      <c r="E236" s="105">
        <v>8455.55</v>
      </c>
      <c r="F236" s="82" t="s">
        <v>17</v>
      </c>
    </row>
    <row r="237" spans="1:6" ht="81">
      <c r="A237" s="82">
        <v>23</v>
      </c>
      <c r="B237" s="91" t="s">
        <v>372</v>
      </c>
      <c r="C237" s="82" t="s">
        <v>12</v>
      </c>
      <c r="D237" s="91" t="s">
        <v>359</v>
      </c>
      <c r="E237" s="105">
        <v>8455.55</v>
      </c>
      <c r="F237" s="82" t="s">
        <v>17</v>
      </c>
    </row>
    <row r="238" spans="1:6" ht="81">
      <c r="A238" s="82">
        <v>24</v>
      </c>
      <c r="B238" s="91" t="s">
        <v>373</v>
      </c>
      <c r="C238" s="82" t="s">
        <v>12</v>
      </c>
      <c r="D238" s="91" t="s">
        <v>359</v>
      </c>
      <c r="E238" s="105">
        <v>33822.2</v>
      </c>
      <c r="F238" s="82" t="s">
        <v>20</v>
      </c>
    </row>
    <row r="239" spans="1:6" ht="15">
      <c r="A239" s="82"/>
      <c r="B239" s="51"/>
      <c r="C239" s="106"/>
      <c r="D239" s="91"/>
      <c r="E239" s="97">
        <f>SUM(E215:E238)</f>
        <v>1180705.7500000002</v>
      </c>
      <c r="F239" s="82"/>
    </row>
    <row r="240" spans="1:6" ht="27">
      <c r="A240" s="82">
        <v>1</v>
      </c>
      <c r="B240" s="91" t="s">
        <v>174</v>
      </c>
      <c r="C240" s="82" t="s">
        <v>12</v>
      </c>
      <c r="D240" s="91" t="s">
        <v>374</v>
      </c>
      <c r="E240" s="105">
        <v>3240.27</v>
      </c>
      <c r="F240" s="82" t="s">
        <v>17</v>
      </c>
    </row>
    <row r="241" spans="1:6" ht="27">
      <c r="A241" s="82">
        <v>2</v>
      </c>
      <c r="B241" s="91" t="s">
        <v>219</v>
      </c>
      <c r="C241" s="82" t="s">
        <v>12</v>
      </c>
      <c r="D241" s="91" t="s">
        <v>375</v>
      </c>
      <c r="E241" s="105">
        <v>3186.83</v>
      </c>
      <c r="F241" s="82" t="s">
        <v>17</v>
      </c>
    </row>
    <row r="242" spans="1:6" ht="15">
      <c r="A242" s="82"/>
      <c r="B242" s="71"/>
      <c r="C242" s="106"/>
      <c r="D242" s="91"/>
      <c r="E242" s="97">
        <f>SUM(E240:E241)</f>
        <v>6427.1</v>
      </c>
      <c r="F242" s="82"/>
    </row>
    <row r="243" spans="1:6" ht="81">
      <c r="A243" s="82">
        <v>1</v>
      </c>
      <c r="B243" s="91" t="s">
        <v>157</v>
      </c>
      <c r="C243" s="82" t="s">
        <v>12</v>
      </c>
      <c r="D243" s="91" t="s">
        <v>376</v>
      </c>
      <c r="E243" s="105">
        <v>870</v>
      </c>
      <c r="F243" s="82" t="s">
        <v>17</v>
      </c>
    </row>
    <row r="244" spans="1:6" ht="15">
      <c r="A244" s="82"/>
      <c r="B244" s="71"/>
      <c r="C244" s="106"/>
      <c r="D244" s="91"/>
      <c r="E244" s="97">
        <f>SUM(E243:E243)</f>
        <v>870</v>
      </c>
      <c r="F244" s="82"/>
    </row>
    <row r="245" spans="1:6" ht="54">
      <c r="A245" s="82">
        <v>1</v>
      </c>
      <c r="B245" s="91" t="s">
        <v>59</v>
      </c>
      <c r="C245" s="82" t="s">
        <v>12</v>
      </c>
      <c r="D245" s="91" t="s">
        <v>377</v>
      </c>
      <c r="E245" s="105">
        <v>8000</v>
      </c>
      <c r="F245" s="82" t="s">
        <v>17</v>
      </c>
    </row>
    <row r="246" spans="1:6" ht="54">
      <c r="A246" s="82">
        <v>2</v>
      </c>
      <c r="B246" s="91" t="s">
        <v>140</v>
      </c>
      <c r="C246" s="82" t="s">
        <v>12</v>
      </c>
      <c r="D246" s="91" t="s">
        <v>378</v>
      </c>
      <c r="E246" s="105">
        <v>10000</v>
      </c>
      <c r="F246" s="82" t="s">
        <v>17</v>
      </c>
    </row>
    <row r="247" spans="1:6" ht="67.5">
      <c r="A247" s="82">
        <v>3</v>
      </c>
      <c r="B247" s="91" t="s">
        <v>367</v>
      </c>
      <c r="C247" s="82" t="s">
        <v>12</v>
      </c>
      <c r="D247" s="91" t="s">
        <v>379</v>
      </c>
      <c r="E247" s="105">
        <v>10000</v>
      </c>
      <c r="F247" s="82" t="s">
        <v>17</v>
      </c>
    </row>
    <row r="248" spans="1:6" ht="67.5">
      <c r="A248" s="82">
        <v>4</v>
      </c>
      <c r="B248" s="91" t="s">
        <v>380</v>
      </c>
      <c r="C248" s="82" t="s">
        <v>12</v>
      </c>
      <c r="D248" s="91" t="s">
        <v>381</v>
      </c>
      <c r="E248" s="105">
        <v>10000</v>
      </c>
      <c r="F248" s="82" t="s">
        <v>17</v>
      </c>
    </row>
    <row r="249" spans="1:6" ht="40.5">
      <c r="A249" s="82">
        <v>5</v>
      </c>
      <c r="B249" s="91" t="s">
        <v>382</v>
      </c>
      <c r="C249" s="82" t="s">
        <v>12</v>
      </c>
      <c r="D249" s="91" t="s">
        <v>383</v>
      </c>
      <c r="E249" s="105">
        <v>7000</v>
      </c>
      <c r="F249" s="82" t="s">
        <v>17</v>
      </c>
    </row>
    <row r="250" spans="1:6" ht="54">
      <c r="A250" s="82">
        <v>6</v>
      </c>
      <c r="B250" s="91" t="s">
        <v>292</v>
      </c>
      <c r="C250" s="82" t="s">
        <v>12</v>
      </c>
      <c r="D250" s="91" t="s">
        <v>384</v>
      </c>
      <c r="E250" s="105">
        <v>7000</v>
      </c>
      <c r="F250" s="82" t="s">
        <v>17</v>
      </c>
    </row>
    <row r="251" spans="1:6" ht="15">
      <c r="A251" s="82"/>
      <c r="B251" s="107"/>
      <c r="C251" s="106"/>
      <c r="D251" s="91"/>
      <c r="E251" s="97">
        <f>SUM(E245:E250)</f>
        <v>52000</v>
      </c>
      <c r="F251" s="82"/>
    </row>
    <row r="252" spans="1:6" ht="40.5">
      <c r="A252" s="82">
        <v>1</v>
      </c>
      <c r="B252" s="64" t="s">
        <v>171</v>
      </c>
      <c r="C252" s="82" t="s">
        <v>12</v>
      </c>
      <c r="D252" s="91" t="s">
        <v>240</v>
      </c>
      <c r="E252" s="105">
        <v>6049</v>
      </c>
      <c r="F252" s="82" t="s">
        <v>17</v>
      </c>
    </row>
    <row r="253" spans="1:6" ht="15">
      <c r="A253" s="82"/>
      <c r="B253" s="107"/>
      <c r="C253" s="106"/>
      <c r="D253" s="91"/>
      <c r="E253" s="97">
        <f>SUM(E252:E252)</f>
        <v>6049</v>
      </c>
      <c r="F253" s="82"/>
    </row>
    <row r="254" spans="1:6" ht="27">
      <c r="A254" s="82">
        <v>1</v>
      </c>
      <c r="B254" s="91" t="s">
        <v>385</v>
      </c>
      <c r="C254" s="82" t="s">
        <v>12</v>
      </c>
      <c r="D254" s="91" t="s">
        <v>386</v>
      </c>
      <c r="E254" s="105">
        <v>1150</v>
      </c>
      <c r="F254" s="82" t="s">
        <v>387</v>
      </c>
    </row>
    <row r="255" spans="1:6" ht="15">
      <c r="A255" s="82"/>
      <c r="B255" s="71"/>
      <c r="C255" s="106"/>
      <c r="D255" s="91"/>
      <c r="E255" s="97">
        <f>SUM(E254:E254)</f>
        <v>1150</v>
      </c>
      <c r="F255" s="82"/>
    </row>
    <row r="256" spans="1:6" ht="67.5">
      <c r="A256" s="82">
        <v>1</v>
      </c>
      <c r="B256" s="91" t="s">
        <v>27</v>
      </c>
      <c r="C256" s="66" t="s">
        <v>12</v>
      </c>
      <c r="D256" s="91" t="s">
        <v>328</v>
      </c>
      <c r="E256" s="105">
        <v>57593.95</v>
      </c>
      <c r="F256" s="82" t="s">
        <v>17</v>
      </c>
    </row>
    <row r="257" spans="1:6" ht="15">
      <c r="A257" s="82"/>
      <c r="B257" s="107"/>
      <c r="C257" s="106"/>
      <c r="D257" s="91"/>
      <c r="E257" s="97">
        <f>SUM(E256:E256)</f>
        <v>57593.95</v>
      </c>
      <c r="F257" s="82"/>
    </row>
    <row r="258" spans="1:6" ht="27">
      <c r="A258" s="96"/>
      <c r="B258" s="71" t="s">
        <v>13</v>
      </c>
      <c r="C258" s="82"/>
      <c r="D258" s="91"/>
      <c r="E258" s="97">
        <f>E239+E242+E244+E251+E253+E255+E257</f>
        <v>1304795.8000000003</v>
      </c>
      <c r="F258" s="82"/>
    </row>
    <row r="261" spans="1:6" ht="15">
      <c r="A261" s="109"/>
      <c r="B261" s="109"/>
      <c r="C261" s="110"/>
      <c r="D261" s="110" t="s">
        <v>14</v>
      </c>
      <c r="E261" s="109"/>
      <c r="F261" s="109"/>
    </row>
    <row r="262" spans="1:6" ht="15">
      <c r="A262" s="144" t="s">
        <v>388</v>
      </c>
      <c r="B262" s="144"/>
      <c r="C262" s="144"/>
      <c r="D262" s="144"/>
      <c r="E262" s="144"/>
      <c r="F262" s="144"/>
    </row>
    <row r="263" spans="1:6" ht="15">
      <c r="A263" s="145"/>
      <c r="B263" s="145"/>
      <c r="C263" s="145"/>
      <c r="D263" s="145"/>
      <c r="E263" s="145"/>
      <c r="F263" s="145"/>
    </row>
    <row r="264" spans="1:6" ht="15">
      <c r="A264" s="50" t="s">
        <v>1</v>
      </c>
      <c r="B264" s="111"/>
      <c r="C264" s="50" t="s">
        <v>2</v>
      </c>
      <c r="D264" s="146" t="s">
        <v>3</v>
      </c>
      <c r="E264" s="111" t="s">
        <v>4</v>
      </c>
      <c r="F264" s="112" t="s">
        <v>5</v>
      </c>
    </row>
    <row r="265" spans="1:6" ht="15">
      <c r="A265" s="113" t="s">
        <v>6</v>
      </c>
      <c r="B265" s="27" t="s">
        <v>7</v>
      </c>
      <c r="C265" s="27" t="s">
        <v>8</v>
      </c>
      <c r="D265" s="147"/>
      <c r="E265" s="29" t="s">
        <v>9</v>
      </c>
      <c r="F265" s="114" t="s">
        <v>10</v>
      </c>
    </row>
    <row r="266" spans="1:6" ht="15">
      <c r="A266" s="32"/>
      <c r="B266" s="32"/>
      <c r="C266" s="32"/>
      <c r="D266" s="148"/>
      <c r="E266" s="115" t="s">
        <v>11</v>
      </c>
      <c r="F266" s="29"/>
    </row>
    <row r="267" spans="1:6" ht="54">
      <c r="A267" s="34">
        <v>1</v>
      </c>
      <c r="B267" s="91" t="s">
        <v>389</v>
      </c>
      <c r="C267" s="34" t="s">
        <v>12</v>
      </c>
      <c r="D267" s="91" t="s">
        <v>390</v>
      </c>
      <c r="E267" s="105">
        <v>43000</v>
      </c>
      <c r="F267" s="116" t="s">
        <v>19</v>
      </c>
    </row>
    <row r="268" spans="1:6" ht="40.5">
      <c r="A268" s="34">
        <v>2</v>
      </c>
      <c r="B268" s="91" t="s">
        <v>389</v>
      </c>
      <c r="C268" s="34" t="s">
        <v>12</v>
      </c>
      <c r="D268" s="91" t="s">
        <v>391</v>
      </c>
      <c r="E268" s="105">
        <v>20000</v>
      </c>
      <c r="F268" s="116" t="s">
        <v>17</v>
      </c>
    </row>
    <row r="269" spans="1:6" ht="15">
      <c r="A269" s="34"/>
      <c r="B269" s="35"/>
      <c r="C269" s="34"/>
      <c r="D269" s="35"/>
      <c r="E269" s="36"/>
      <c r="F269" s="117"/>
    </row>
    <row r="270" spans="1:6" ht="15">
      <c r="A270" s="34"/>
      <c r="B270" s="37"/>
      <c r="C270" s="118"/>
      <c r="D270" s="35"/>
      <c r="E270" s="38">
        <f>SUM(E267:E269)</f>
        <v>63000</v>
      </c>
      <c r="F270" s="117"/>
    </row>
    <row r="271" spans="1:6" ht="40.5">
      <c r="A271" s="82">
        <v>1</v>
      </c>
      <c r="B271" s="91" t="s">
        <v>152</v>
      </c>
      <c r="C271" s="82" t="s">
        <v>12</v>
      </c>
      <c r="D271" s="91" t="s">
        <v>392</v>
      </c>
      <c r="E271" s="105">
        <v>1500</v>
      </c>
      <c r="F271" s="116" t="s">
        <v>228</v>
      </c>
    </row>
    <row r="272" spans="1:6" ht="15">
      <c r="A272" s="34"/>
      <c r="B272" s="91"/>
      <c r="C272" s="82"/>
      <c r="D272" s="91"/>
      <c r="E272" s="36"/>
      <c r="F272" s="116"/>
    </row>
    <row r="273" spans="1:6" ht="15">
      <c r="A273" s="34"/>
      <c r="B273" s="37"/>
      <c r="C273" s="118"/>
      <c r="D273" s="35"/>
      <c r="E273" s="38">
        <f>SUM(E271:E272)</f>
        <v>1500</v>
      </c>
      <c r="F273" s="117"/>
    </row>
    <row r="274" spans="1:6" ht="57">
      <c r="A274" s="34">
        <v>1</v>
      </c>
      <c r="B274" s="35" t="s">
        <v>393</v>
      </c>
      <c r="C274" s="7" t="s">
        <v>12</v>
      </c>
      <c r="D274" s="35" t="s">
        <v>394</v>
      </c>
      <c r="E274" s="36">
        <v>1390.36</v>
      </c>
      <c r="F274" s="117" t="s">
        <v>17</v>
      </c>
    </row>
    <row r="275" spans="1:6" ht="15">
      <c r="A275" s="34"/>
      <c r="B275" s="37"/>
      <c r="C275" s="118"/>
      <c r="D275" s="35"/>
      <c r="E275" s="38"/>
      <c r="F275" s="117"/>
    </row>
    <row r="276" spans="1:6" ht="15">
      <c r="A276" s="34"/>
      <c r="B276" s="49"/>
      <c r="C276" s="118"/>
      <c r="D276" s="35"/>
      <c r="E276" s="38">
        <f>SUM(E274:E275)</f>
        <v>1390.36</v>
      </c>
      <c r="F276" s="117"/>
    </row>
    <row r="277" spans="1:6" ht="42.75">
      <c r="A277" s="34">
        <v>1</v>
      </c>
      <c r="B277" s="35" t="s">
        <v>239</v>
      </c>
      <c r="C277" s="7" t="s">
        <v>12</v>
      </c>
      <c r="D277" s="35" t="s">
        <v>395</v>
      </c>
      <c r="E277" s="36">
        <v>9000</v>
      </c>
      <c r="F277" s="117" t="s">
        <v>21</v>
      </c>
    </row>
    <row r="278" spans="1:6" ht="71.25">
      <c r="A278" s="34">
        <v>2</v>
      </c>
      <c r="B278" s="35" t="s">
        <v>160</v>
      </c>
      <c r="C278" s="7" t="s">
        <v>12</v>
      </c>
      <c r="D278" s="35" t="s">
        <v>396</v>
      </c>
      <c r="E278" s="36">
        <v>6500</v>
      </c>
      <c r="F278" s="117" t="s">
        <v>228</v>
      </c>
    </row>
    <row r="279" spans="1:6" ht="71.25">
      <c r="A279" s="34">
        <v>3</v>
      </c>
      <c r="B279" s="35" t="s">
        <v>161</v>
      </c>
      <c r="C279" s="7" t="s">
        <v>12</v>
      </c>
      <c r="D279" s="35" t="s">
        <v>396</v>
      </c>
      <c r="E279" s="36">
        <v>5000</v>
      </c>
      <c r="F279" s="117" t="s">
        <v>228</v>
      </c>
    </row>
    <row r="280" spans="1:6" ht="71.25">
      <c r="A280" s="34">
        <v>4</v>
      </c>
      <c r="B280" s="35" t="s">
        <v>159</v>
      </c>
      <c r="C280" s="7" t="s">
        <v>12</v>
      </c>
      <c r="D280" s="35" t="s">
        <v>396</v>
      </c>
      <c r="E280" s="36">
        <v>2000</v>
      </c>
      <c r="F280" s="117" t="s">
        <v>228</v>
      </c>
    </row>
    <row r="281" spans="1:6" ht="71.25">
      <c r="A281" s="34">
        <v>5</v>
      </c>
      <c r="B281" s="35" t="s">
        <v>397</v>
      </c>
      <c r="C281" s="7" t="s">
        <v>12</v>
      </c>
      <c r="D281" s="35" t="s">
        <v>396</v>
      </c>
      <c r="E281" s="36">
        <v>6500</v>
      </c>
      <c r="F281" s="117" t="s">
        <v>228</v>
      </c>
    </row>
    <row r="282" spans="1:6" ht="71.25">
      <c r="A282" s="34">
        <v>6</v>
      </c>
      <c r="B282" s="35" t="s">
        <v>38</v>
      </c>
      <c r="C282" s="7" t="s">
        <v>12</v>
      </c>
      <c r="D282" s="35" t="s">
        <v>396</v>
      </c>
      <c r="E282" s="36">
        <v>5000</v>
      </c>
      <c r="F282" s="117" t="s">
        <v>228</v>
      </c>
    </row>
    <row r="283" spans="1:6" ht="71.25">
      <c r="A283" s="34">
        <v>7</v>
      </c>
      <c r="B283" s="35" t="s">
        <v>158</v>
      </c>
      <c r="C283" s="7" t="s">
        <v>12</v>
      </c>
      <c r="D283" s="35" t="s">
        <v>396</v>
      </c>
      <c r="E283" s="36">
        <v>6500</v>
      </c>
      <c r="F283" s="117" t="s">
        <v>228</v>
      </c>
    </row>
    <row r="284" spans="1:6" ht="71.25">
      <c r="A284" s="34">
        <v>8</v>
      </c>
      <c r="B284" s="35" t="s">
        <v>26</v>
      </c>
      <c r="C284" s="7" t="s">
        <v>12</v>
      </c>
      <c r="D284" s="35" t="s">
        <v>396</v>
      </c>
      <c r="E284" s="36">
        <v>5000</v>
      </c>
      <c r="F284" s="117" t="s">
        <v>228</v>
      </c>
    </row>
    <row r="285" spans="1:6" ht="71.25">
      <c r="A285" s="34">
        <v>9</v>
      </c>
      <c r="B285" s="35" t="s">
        <v>34</v>
      </c>
      <c r="C285" s="7" t="s">
        <v>12</v>
      </c>
      <c r="D285" s="35" t="s">
        <v>396</v>
      </c>
      <c r="E285" s="36">
        <v>2000</v>
      </c>
      <c r="F285" s="117" t="s">
        <v>228</v>
      </c>
    </row>
    <row r="286" spans="1:6" ht="28.5">
      <c r="A286" s="34">
        <v>10</v>
      </c>
      <c r="B286" s="35" t="s">
        <v>27</v>
      </c>
      <c r="C286" s="7" t="s">
        <v>12</v>
      </c>
      <c r="D286" s="35" t="s">
        <v>25</v>
      </c>
      <c r="E286" s="36">
        <v>35000</v>
      </c>
      <c r="F286" s="117" t="s">
        <v>17</v>
      </c>
    </row>
    <row r="287" spans="1:6" ht="28.5">
      <c r="A287" s="34">
        <v>11</v>
      </c>
      <c r="B287" s="35" t="s">
        <v>161</v>
      </c>
      <c r="C287" s="7" t="s">
        <v>12</v>
      </c>
      <c r="D287" s="35" t="s">
        <v>25</v>
      </c>
      <c r="E287" s="36">
        <v>35000</v>
      </c>
      <c r="F287" s="117" t="s">
        <v>17</v>
      </c>
    </row>
    <row r="288" spans="1:6" ht="15">
      <c r="A288" s="34"/>
      <c r="B288" s="5"/>
      <c r="C288" s="7"/>
      <c r="D288" s="64"/>
      <c r="E288" s="36"/>
      <c r="F288" s="117"/>
    </row>
    <row r="289" spans="1:6" ht="15">
      <c r="A289" s="34"/>
      <c r="B289" s="49"/>
      <c r="C289" s="118"/>
      <c r="D289" s="35"/>
      <c r="E289" s="38">
        <f>SUM(E277:E288)</f>
        <v>117500</v>
      </c>
      <c r="F289" s="117"/>
    </row>
    <row r="290" spans="1:6" ht="28.5">
      <c r="A290" s="34">
        <v>1</v>
      </c>
      <c r="B290" s="35" t="s">
        <v>398</v>
      </c>
      <c r="C290" s="7" t="s">
        <v>12</v>
      </c>
      <c r="D290" s="35" t="s">
        <v>399</v>
      </c>
      <c r="E290" s="36">
        <v>7764</v>
      </c>
      <c r="F290" s="117" t="s">
        <v>17</v>
      </c>
    </row>
    <row r="291" spans="1:6" ht="28.5">
      <c r="A291" s="34">
        <v>2</v>
      </c>
      <c r="B291" s="35" t="s">
        <v>168</v>
      </c>
      <c r="C291" s="7" t="s">
        <v>12</v>
      </c>
      <c r="D291" s="35" t="s">
        <v>399</v>
      </c>
      <c r="E291" s="36">
        <v>1707</v>
      </c>
      <c r="F291" s="117" t="s">
        <v>17</v>
      </c>
    </row>
    <row r="292" spans="1:6" ht="28.5">
      <c r="A292" s="34">
        <v>3</v>
      </c>
      <c r="B292" s="35" t="s">
        <v>26</v>
      </c>
      <c r="C292" s="7" t="s">
        <v>12</v>
      </c>
      <c r="D292" s="35" t="s">
        <v>399</v>
      </c>
      <c r="E292" s="36">
        <v>13614</v>
      </c>
      <c r="F292" s="117" t="s">
        <v>17</v>
      </c>
    </row>
    <row r="293" spans="1:6" ht="28.5">
      <c r="A293" s="34">
        <v>4</v>
      </c>
      <c r="B293" s="35" t="s">
        <v>213</v>
      </c>
      <c r="C293" s="7" t="s">
        <v>12</v>
      </c>
      <c r="D293" s="35" t="s">
        <v>399</v>
      </c>
      <c r="E293" s="36">
        <v>15254</v>
      </c>
      <c r="F293" s="117" t="s">
        <v>17</v>
      </c>
    </row>
    <row r="294" spans="1:6" ht="28.5">
      <c r="A294" s="34">
        <v>5</v>
      </c>
      <c r="B294" s="35" t="s">
        <v>34</v>
      </c>
      <c r="C294" s="7" t="s">
        <v>12</v>
      </c>
      <c r="D294" s="35" t="s">
        <v>399</v>
      </c>
      <c r="E294" s="36">
        <v>17415</v>
      </c>
      <c r="F294" s="117" t="s">
        <v>17</v>
      </c>
    </row>
    <row r="295" spans="1:6" ht="15">
      <c r="A295" s="34"/>
      <c r="B295" s="37"/>
      <c r="C295" s="118"/>
      <c r="D295" s="35"/>
      <c r="E295" s="38"/>
      <c r="F295" s="117"/>
    </row>
    <row r="296" spans="1:6" ht="15">
      <c r="A296" s="34"/>
      <c r="B296" s="49"/>
      <c r="C296" s="118"/>
      <c r="D296" s="35"/>
      <c r="E296" s="38">
        <f>SUM(E290:E295)</f>
        <v>55754</v>
      </c>
      <c r="F296" s="117"/>
    </row>
    <row r="297" spans="1:6" ht="42.75">
      <c r="A297" s="34">
        <v>1</v>
      </c>
      <c r="B297" s="35" t="s">
        <v>400</v>
      </c>
      <c r="C297" s="82" t="s">
        <v>12</v>
      </c>
      <c r="D297" s="35" t="s">
        <v>401</v>
      </c>
      <c r="E297" s="36">
        <v>1100</v>
      </c>
      <c r="F297" s="117" t="s">
        <v>17</v>
      </c>
    </row>
    <row r="298" spans="1:6" ht="28.5">
      <c r="A298" s="34">
        <v>2</v>
      </c>
      <c r="B298" s="35" t="s">
        <v>182</v>
      </c>
      <c r="C298" s="82" t="s">
        <v>12</v>
      </c>
      <c r="D298" s="35" t="s">
        <v>401</v>
      </c>
      <c r="E298" s="36">
        <v>1100</v>
      </c>
      <c r="F298" s="117" t="s">
        <v>17</v>
      </c>
    </row>
    <row r="299" spans="1:6" ht="28.5">
      <c r="A299" s="34">
        <v>3</v>
      </c>
      <c r="B299" s="35" t="s">
        <v>158</v>
      </c>
      <c r="C299" s="82" t="s">
        <v>12</v>
      </c>
      <c r="D299" s="35" t="s">
        <v>401</v>
      </c>
      <c r="E299" s="36">
        <v>1100</v>
      </c>
      <c r="F299" s="117" t="s">
        <v>17</v>
      </c>
    </row>
    <row r="300" spans="1:6" ht="28.5">
      <c r="A300" s="34">
        <v>4</v>
      </c>
      <c r="B300" s="35" t="s">
        <v>177</v>
      </c>
      <c r="C300" s="82" t="s">
        <v>12</v>
      </c>
      <c r="D300" s="35" t="s">
        <v>401</v>
      </c>
      <c r="E300" s="36">
        <v>1100</v>
      </c>
      <c r="F300" s="117" t="s">
        <v>17</v>
      </c>
    </row>
    <row r="301" spans="1:6" ht="28.5">
      <c r="A301" s="34">
        <v>5</v>
      </c>
      <c r="B301" s="35" t="s">
        <v>367</v>
      </c>
      <c r="C301" s="82" t="s">
        <v>12</v>
      </c>
      <c r="D301" s="35" t="s">
        <v>401</v>
      </c>
      <c r="E301" s="36">
        <v>1100</v>
      </c>
      <c r="F301" s="117" t="s">
        <v>17</v>
      </c>
    </row>
    <row r="302" spans="1:6" ht="42.75">
      <c r="A302" s="34">
        <v>6</v>
      </c>
      <c r="B302" s="35" t="s">
        <v>402</v>
      </c>
      <c r="C302" s="82" t="s">
        <v>12</v>
      </c>
      <c r="D302" s="35" t="s">
        <v>403</v>
      </c>
      <c r="E302" s="36">
        <v>700</v>
      </c>
      <c r="F302" s="117" t="s">
        <v>404</v>
      </c>
    </row>
    <row r="303" spans="1:6" ht="28.5">
      <c r="A303" s="34">
        <v>7</v>
      </c>
      <c r="B303" s="35" t="s">
        <v>405</v>
      </c>
      <c r="C303" s="82" t="s">
        <v>12</v>
      </c>
      <c r="D303" s="35" t="s">
        <v>403</v>
      </c>
      <c r="E303" s="36">
        <v>700</v>
      </c>
      <c r="F303" s="117" t="s">
        <v>404</v>
      </c>
    </row>
    <row r="304" spans="1:6" ht="28.5">
      <c r="A304" s="34">
        <v>8</v>
      </c>
      <c r="B304" s="35" t="s">
        <v>406</v>
      </c>
      <c r="C304" s="82" t="s">
        <v>12</v>
      </c>
      <c r="D304" s="35" t="s">
        <v>403</v>
      </c>
      <c r="E304" s="36">
        <v>700</v>
      </c>
      <c r="F304" s="117" t="s">
        <v>404</v>
      </c>
    </row>
    <row r="305" spans="1:6" ht="28.5">
      <c r="A305" s="34">
        <v>9</v>
      </c>
      <c r="B305" s="35" t="s">
        <v>407</v>
      </c>
      <c r="C305" s="82" t="s">
        <v>12</v>
      </c>
      <c r="D305" s="35" t="s">
        <v>403</v>
      </c>
      <c r="E305" s="36">
        <v>700</v>
      </c>
      <c r="F305" s="117" t="s">
        <v>404</v>
      </c>
    </row>
    <row r="306" spans="1:6" ht="28.5">
      <c r="A306" s="34">
        <v>10</v>
      </c>
      <c r="B306" s="35" t="s">
        <v>408</v>
      </c>
      <c r="C306" s="82" t="s">
        <v>12</v>
      </c>
      <c r="D306" s="35" t="s">
        <v>403</v>
      </c>
      <c r="E306" s="36">
        <v>700</v>
      </c>
      <c r="F306" s="117" t="s">
        <v>404</v>
      </c>
    </row>
    <row r="307" spans="1:6" ht="42.75">
      <c r="A307" s="34">
        <v>11</v>
      </c>
      <c r="B307" s="35" t="s">
        <v>409</v>
      </c>
      <c r="C307" s="82" t="s">
        <v>12</v>
      </c>
      <c r="D307" s="35" t="s">
        <v>403</v>
      </c>
      <c r="E307" s="36">
        <v>700</v>
      </c>
      <c r="F307" s="117" t="s">
        <v>404</v>
      </c>
    </row>
    <row r="308" spans="1:6" ht="28.5">
      <c r="A308" s="34">
        <v>12</v>
      </c>
      <c r="B308" s="35" t="s">
        <v>410</v>
      </c>
      <c r="C308" s="82" t="s">
        <v>12</v>
      </c>
      <c r="D308" s="35" t="s">
        <v>403</v>
      </c>
      <c r="E308" s="36">
        <v>700</v>
      </c>
      <c r="F308" s="117" t="s">
        <v>404</v>
      </c>
    </row>
    <row r="309" spans="1:6" ht="28.5">
      <c r="A309" s="34">
        <v>13</v>
      </c>
      <c r="B309" s="35" t="s">
        <v>50</v>
      </c>
      <c r="C309" s="82" t="s">
        <v>12</v>
      </c>
      <c r="D309" s="35" t="s">
        <v>403</v>
      </c>
      <c r="E309" s="36">
        <v>700</v>
      </c>
      <c r="F309" s="117" t="s">
        <v>404</v>
      </c>
    </row>
    <row r="310" spans="1:6" ht="28.5">
      <c r="A310" s="34">
        <v>14</v>
      </c>
      <c r="B310" s="35" t="s">
        <v>411</v>
      </c>
      <c r="C310" s="82" t="s">
        <v>12</v>
      </c>
      <c r="D310" s="35" t="s">
        <v>403</v>
      </c>
      <c r="E310" s="36">
        <v>700</v>
      </c>
      <c r="F310" s="117" t="s">
        <v>404</v>
      </c>
    </row>
    <row r="311" spans="1:6" ht="28.5">
      <c r="A311" s="34">
        <v>15</v>
      </c>
      <c r="B311" s="35" t="s">
        <v>412</v>
      </c>
      <c r="C311" s="82" t="s">
        <v>12</v>
      </c>
      <c r="D311" s="35" t="s">
        <v>403</v>
      </c>
      <c r="E311" s="36">
        <v>700</v>
      </c>
      <c r="F311" s="117" t="s">
        <v>404</v>
      </c>
    </row>
    <row r="312" spans="1:6" ht="28.5">
      <c r="A312" s="34">
        <v>16</v>
      </c>
      <c r="B312" s="35" t="s">
        <v>296</v>
      </c>
      <c r="C312" s="82" t="s">
        <v>12</v>
      </c>
      <c r="D312" s="35" t="s">
        <v>403</v>
      </c>
      <c r="E312" s="36">
        <v>700</v>
      </c>
      <c r="F312" s="117" t="s">
        <v>404</v>
      </c>
    </row>
    <row r="313" spans="1:6" ht="28.5">
      <c r="A313" s="34">
        <v>17</v>
      </c>
      <c r="B313" s="35" t="s">
        <v>413</v>
      </c>
      <c r="C313" s="82" t="s">
        <v>12</v>
      </c>
      <c r="D313" s="35" t="s">
        <v>403</v>
      </c>
      <c r="E313" s="36">
        <v>700</v>
      </c>
      <c r="F313" s="117" t="s">
        <v>404</v>
      </c>
    </row>
    <row r="314" spans="1:6" ht="28.5">
      <c r="A314" s="34">
        <v>18</v>
      </c>
      <c r="B314" s="35" t="s">
        <v>26</v>
      </c>
      <c r="C314" s="82" t="s">
        <v>12</v>
      </c>
      <c r="D314" s="35" t="s">
        <v>403</v>
      </c>
      <c r="E314" s="36">
        <v>700</v>
      </c>
      <c r="F314" s="117" t="s">
        <v>404</v>
      </c>
    </row>
    <row r="315" spans="1:6" ht="28.5">
      <c r="A315" s="34">
        <v>19</v>
      </c>
      <c r="B315" s="35" t="s">
        <v>213</v>
      </c>
      <c r="C315" s="82" t="s">
        <v>12</v>
      </c>
      <c r="D315" s="35" t="s">
        <v>403</v>
      </c>
      <c r="E315" s="36">
        <v>700</v>
      </c>
      <c r="F315" s="117" t="s">
        <v>404</v>
      </c>
    </row>
    <row r="316" spans="1:6" ht="28.5">
      <c r="A316" s="34">
        <v>20</v>
      </c>
      <c r="B316" s="35" t="s">
        <v>32</v>
      </c>
      <c r="C316" s="82" t="s">
        <v>12</v>
      </c>
      <c r="D316" s="35" t="s">
        <v>403</v>
      </c>
      <c r="E316" s="36">
        <v>700</v>
      </c>
      <c r="F316" s="117" t="s">
        <v>404</v>
      </c>
    </row>
    <row r="317" spans="1:6" ht="28.5">
      <c r="A317" s="34">
        <v>21</v>
      </c>
      <c r="B317" s="35" t="s">
        <v>34</v>
      </c>
      <c r="C317" s="82" t="s">
        <v>12</v>
      </c>
      <c r="D317" s="35" t="s">
        <v>403</v>
      </c>
      <c r="E317" s="36">
        <v>700</v>
      </c>
      <c r="F317" s="117" t="s">
        <v>404</v>
      </c>
    </row>
    <row r="318" spans="1:6" ht="28.5">
      <c r="A318" s="34">
        <v>22</v>
      </c>
      <c r="B318" s="35" t="s">
        <v>67</v>
      </c>
      <c r="C318" s="82" t="s">
        <v>12</v>
      </c>
      <c r="D318" s="35" t="s">
        <v>403</v>
      </c>
      <c r="E318" s="36">
        <v>700</v>
      </c>
      <c r="F318" s="117" t="s">
        <v>404</v>
      </c>
    </row>
    <row r="319" spans="1:6" ht="28.5">
      <c r="A319" s="34">
        <v>23</v>
      </c>
      <c r="B319" s="35" t="s">
        <v>140</v>
      </c>
      <c r="C319" s="82" t="s">
        <v>12</v>
      </c>
      <c r="D319" s="35" t="s">
        <v>403</v>
      </c>
      <c r="E319" s="36">
        <v>700</v>
      </c>
      <c r="F319" s="117" t="s">
        <v>404</v>
      </c>
    </row>
    <row r="320" spans="1:6" ht="28.5">
      <c r="A320" s="34">
        <v>24</v>
      </c>
      <c r="B320" s="35" t="s">
        <v>285</v>
      </c>
      <c r="C320" s="82" t="s">
        <v>12</v>
      </c>
      <c r="D320" s="35" t="s">
        <v>403</v>
      </c>
      <c r="E320" s="36">
        <v>700</v>
      </c>
      <c r="F320" s="117" t="s">
        <v>404</v>
      </c>
    </row>
    <row r="321" spans="1:6" ht="28.5">
      <c r="A321" s="34">
        <v>25</v>
      </c>
      <c r="B321" s="35" t="s">
        <v>216</v>
      </c>
      <c r="C321" s="82" t="s">
        <v>12</v>
      </c>
      <c r="D321" s="35" t="s">
        <v>403</v>
      </c>
      <c r="E321" s="36">
        <v>700</v>
      </c>
      <c r="F321" s="117" t="s">
        <v>404</v>
      </c>
    </row>
    <row r="322" spans="1:6" ht="28.5">
      <c r="A322" s="34">
        <v>26</v>
      </c>
      <c r="B322" s="35" t="s">
        <v>239</v>
      </c>
      <c r="C322" s="82" t="s">
        <v>12</v>
      </c>
      <c r="D322" s="35" t="s">
        <v>403</v>
      </c>
      <c r="E322" s="36">
        <v>700</v>
      </c>
      <c r="F322" s="117" t="s">
        <v>404</v>
      </c>
    </row>
    <row r="323" spans="1:6" ht="28.5">
      <c r="A323" s="34">
        <v>27</v>
      </c>
      <c r="B323" s="35" t="s">
        <v>414</v>
      </c>
      <c r="C323" s="82" t="s">
        <v>12</v>
      </c>
      <c r="D323" s="35" t="s">
        <v>403</v>
      </c>
      <c r="E323" s="36">
        <v>700</v>
      </c>
      <c r="F323" s="117" t="s">
        <v>404</v>
      </c>
    </row>
    <row r="324" spans="1:6" ht="28.5">
      <c r="A324" s="34">
        <v>28</v>
      </c>
      <c r="B324" s="35" t="s">
        <v>174</v>
      </c>
      <c r="C324" s="82" t="s">
        <v>12</v>
      </c>
      <c r="D324" s="35" t="s">
        <v>403</v>
      </c>
      <c r="E324" s="36">
        <v>700</v>
      </c>
      <c r="F324" s="117" t="s">
        <v>404</v>
      </c>
    </row>
    <row r="325" spans="1:6" ht="28.5">
      <c r="A325" s="34">
        <v>29</v>
      </c>
      <c r="B325" s="35" t="s">
        <v>173</v>
      </c>
      <c r="C325" s="82" t="s">
        <v>12</v>
      </c>
      <c r="D325" s="35" t="s">
        <v>403</v>
      </c>
      <c r="E325" s="36">
        <v>700</v>
      </c>
      <c r="F325" s="117" t="s">
        <v>404</v>
      </c>
    </row>
    <row r="326" spans="1:6" ht="28.5">
      <c r="A326" s="34">
        <v>30</v>
      </c>
      <c r="B326" s="35" t="s">
        <v>415</v>
      </c>
      <c r="C326" s="82" t="s">
        <v>12</v>
      </c>
      <c r="D326" s="35" t="s">
        <v>403</v>
      </c>
      <c r="E326" s="36">
        <v>700</v>
      </c>
      <c r="F326" s="117" t="s">
        <v>404</v>
      </c>
    </row>
    <row r="327" spans="1:6" ht="28.5">
      <c r="A327" s="34">
        <v>31</v>
      </c>
      <c r="B327" s="35" t="s">
        <v>51</v>
      </c>
      <c r="C327" s="82" t="s">
        <v>12</v>
      </c>
      <c r="D327" s="35" t="s">
        <v>403</v>
      </c>
      <c r="E327" s="36">
        <v>700</v>
      </c>
      <c r="F327" s="117" t="s">
        <v>404</v>
      </c>
    </row>
    <row r="328" spans="1:6" ht="28.5">
      <c r="A328" s="34">
        <v>32</v>
      </c>
      <c r="B328" s="35" t="s">
        <v>47</v>
      </c>
      <c r="C328" s="82" t="s">
        <v>12</v>
      </c>
      <c r="D328" s="35" t="s">
        <v>403</v>
      </c>
      <c r="E328" s="36">
        <v>700</v>
      </c>
      <c r="F328" s="117" t="s">
        <v>404</v>
      </c>
    </row>
    <row r="329" spans="1:6" ht="28.5">
      <c r="A329" s="34">
        <v>33</v>
      </c>
      <c r="B329" s="35" t="s">
        <v>27</v>
      </c>
      <c r="C329" s="82" t="s">
        <v>12</v>
      </c>
      <c r="D329" s="35" t="s">
        <v>403</v>
      </c>
      <c r="E329" s="36">
        <v>700</v>
      </c>
      <c r="F329" s="117" t="s">
        <v>404</v>
      </c>
    </row>
    <row r="330" spans="1:6" ht="28.5">
      <c r="A330" s="34">
        <v>34</v>
      </c>
      <c r="B330" s="35" t="s">
        <v>186</v>
      </c>
      <c r="C330" s="82" t="s">
        <v>12</v>
      </c>
      <c r="D330" s="35" t="s">
        <v>403</v>
      </c>
      <c r="E330" s="36">
        <v>700</v>
      </c>
      <c r="F330" s="117" t="s">
        <v>404</v>
      </c>
    </row>
    <row r="331" spans="1:6" ht="28.5">
      <c r="A331" s="34">
        <v>35</v>
      </c>
      <c r="B331" s="35" t="s">
        <v>311</v>
      </c>
      <c r="C331" s="82" t="s">
        <v>12</v>
      </c>
      <c r="D331" s="35" t="s">
        <v>403</v>
      </c>
      <c r="E331" s="36">
        <v>700</v>
      </c>
      <c r="F331" s="117" t="s">
        <v>404</v>
      </c>
    </row>
    <row r="332" spans="1:6" ht="28.5">
      <c r="A332" s="34">
        <v>36</v>
      </c>
      <c r="B332" s="35" t="s">
        <v>264</v>
      </c>
      <c r="C332" s="82" t="s">
        <v>12</v>
      </c>
      <c r="D332" s="35" t="s">
        <v>403</v>
      </c>
      <c r="E332" s="36">
        <v>700</v>
      </c>
      <c r="F332" s="117" t="s">
        <v>404</v>
      </c>
    </row>
    <row r="333" spans="1:6" ht="28.5">
      <c r="A333" s="34">
        <v>37</v>
      </c>
      <c r="B333" s="35" t="s">
        <v>249</v>
      </c>
      <c r="C333" s="82" t="s">
        <v>12</v>
      </c>
      <c r="D333" s="35" t="s">
        <v>403</v>
      </c>
      <c r="E333" s="36">
        <v>700</v>
      </c>
      <c r="F333" s="117" t="s">
        <v>404</v>
      </c>
    </row>
    <row r="334" spans="1:6" ht="28.5">
      <c r="A334" s="34">
        <v>38</v>
      </c>
      <c r="B334" s="35" t="s">
        <v>36</v>
      </c>
      <c r="C334" s="82" t="s">
        <v>12</v>
      </c>
      <c r="D334" s="35" t="s">
        <v>403</v>
      </c>
      <c r="E334" s="36">
        <v>700</v>
      </c>
      <c r="F334" s="117" t="s">
        <v>404</v>
      </c>
    </row>
    <row r="335" spans="1:6" ht="15">
      <c r="A335" s="34"/>
      <c r="B335" s="35"/>
      <c r="C335" s="82"/>
      <c r="D335" s="35"/>
      <c r="E335" s="36"/>
      <c r="F335" s="117"/>
    </row>
    <row r="336" spans="1:6" ht="15">
      <c r="A336" s="34"/>
      <c r="B336" s="37"/>
      <c r="C336" s="118"/>
      <c r="D336" s="35"/>
      <c r="E336" s="38">
        <f>SUM(E297:E335)</f>
        <v>28600</v>
      </c>
      <c r="F336" s="117"/>
    </row>
    <row r="337" spans="1:6" ht="30">
      <c r="A337" s="39"/>
      <c r="B337" s="37" t="s">
        <v>13</v>
      </c>
      <c r="C337" s="34"/>
      <c r="D337" s="119"/>
      <c r="E337" s="120">
        <f>E270+E273+E276+E289+E296+E336</f>
        <v>267744.36</v>
      </c>
      <c r="F337" s="39"/>
    </row>
    <row r="340" spans="1:6" ht="15">
      <c r="A340" s="109"/>
      <c r="B340" s="109"/>
      <c r="C340" s="110"/>
      <c r="D340" s="110" t="s">
        <v>14</v>
      </c>
      <c r="E340" s="109"/>
      <c r="F340" s="109"/>
    </row>
    <row r="341" spans="1:6" ht="15">
      <c r="A341" s="144" t="s">
        <v>466</v>
      </c>
      <c r="B341" s="144"/>
      <c r="C341" s="144"/>
      <c r="D341" s="144"/>
      <c r="E341" s="144"/>
      <c r="F341" s="144"/>
    </row>
    <row r="342" spans="1:6" ht="15">
      <c r="A342" s="145"/>
      <c r="B342" s="145"/>
      <c r="C342" s="145"/>
      <c r="D342" s="145"/>
      <c r="E342" s="145"/>
      <c r="F342" s="145"/>
    </row>
    <row r="343" spans="1:6" ht="15">
      <c r="A343" s="50" t="s">
        <v>1</v>
      </c>
      <c r="B343" s="111"/>
      <c r="C343" s="50" t="s">
        <v>2</v>
      </c>
      <c r="D343" s="146" t="s">
        <v>3</v>
      </c>
      <c r="E343" s="111" t="s">
        <v>4</v>
      </c>
      <c r="F343" s="112" t="s">
        <v>5</v>
      </c>
    </row>
    <row r="344" spans="1:6" ht="15">
      <c r="A344" s="113" t="s">
        <v>6</v>
      </c>
      <c r="B344" s="27" t="s">
        <v>7</v>
      </c>
      <c r="C344" s="27" t="s">
        <v>8</v>
      </c>
      <c r="D344" s="147"/>
      <c r="E344" s="29" t="s">
        <v>9</v>
      </c>
      <c r="F344" s="114" t="s">
        <v>10</v>
      </c>
    </row>
    <row r="345" spans="1:6" ht="15">
      <c r="A345" s="32"/>
      <c r="B345" s="32"/>
      <c r="C345" s="32"/>
      <c r="D345" s="148"/>
      <c r="E345" s="115" t="s">
        <v>11</v>
      </c>
      <c r="F345" s="29"/>
    </row>
    <row r="346" spans="1:6" ht="28.5">
      <c r="A346" s="34">
        <v>1</v>
      </c>
      <c r="B346" s="35" t="s">
        <v>467</v>
      </c>
      <c r="C346" s="34" t="s">
        <v>12</v>
      </c>
      <c r="D346" s="91" t="s">
        <v>25</v>
      </c>
      <c r="E346" s="36">
        <v>35000</v>
      </c>
      <c r="F346" s="117" t="s">
        <v>17</v>
      </c>
    </row>
    <row r="347" spans="1:6" ht="28.5">
      <c r="A347" s="34">
        <v>2</v>
      </c>
      <c r="B347" s="35" t="s">
        <v>46</v>
      </c>
      <c r="C347" s="34" t="s">
        <v>12</v>
      </c>
      <c r="D347" s="91" t="s">
        <v>25</v>
      </c>
      <c r="E347" s="36">
        <v>35000</v>
      </c>
      <c r="F347" s="117" t="s">
        <v>17</v>
      </c>
    </row>
    <row r="348" spans="1:6" ht="15">
      <c r="A348" s="34"/>
      <c r="B348" s="35"/>
      <c r="C348" s="34"/>
      <c r="D348" s="35"/>
      <c r="E348" s="36"/>
      <c r="F348" s="117"/>
    </row>
    <row r="349" spans="1:6" ht="15">
      <c r="A349" s="34"/>
      <c r="B349" s="37"/>
      <c r="C349" s="118"/>
      <c r="D349" s="35"/>
      <c r="E349" s="38">
        <f>SUM(E346:E348)</f>
        <v>70000</v>
      </c>
      <c r="F349" s="117"/>
    </row>
    <row r="350" spans="1:6" ht="42.75">
      <c r="A350" s="34">
        <v>1</v>
      </c>
      <c r="B350" s="35" t="s">
        <v>468</v>
      </c>
      <c r="C350" s="34" t="s">
        <v>12</v>
      </c>
      <c r="D350" s="35" t="s">
        <v>469</v>
      </c>
      <c r="E350" s="36">
        <v>4515.88</v>
      </c>
      <c r="F350" s="117" t="s">
        <v>17</v>
      </c>
    </row>
    <row r="351" spans="1:6" ht="15">
      <c r="A351" s="34"/>
      <c r="B351" s="35"/>
      <c r="C351" s="34"/>
      <c r="D351" s="35"/>
      <c r="E351" s="36"/>
      <c r="F351" s="117"/>
    </row>
    <row r="352" spans="1:6" ht="15">
      <c r="A352" s="34"/>
      <c r="B352" s="37"/>
      <c r="C352" s="118"/>
      <c r="D352" s="35"/>
      <c r="E352" s="38">
        <f>SUM(E350:E351)</f>
        <v>4515.88</v>
      </c>
      <c r="F352" s="117"/>
    </row>
    <row r="353" spans="1:6" ht="42.75">
      <c r="A353" s="34">
        <v>1</v>
      </c>
      <c r="B353" s="35" t="s">
        <v>50</v>
      </c>
      <c r="C353" s="7" t="s">
        <v>12</v>
      </c>
      <c r="D353" s="35" t="s">
        <v>470</v>
      </c>
      <c r="E353" s="36">
        <v>15067</v>
      </c>
      <c r="F353" s="117" t="s">
        <v>18</v>
      </c>
    </row>
    <row r="354" spans="1:6" ht="42.75">
      <c r="A354" s="34">
        <v>2</v>
      </c>
      <c r="B354" s="35" t="s">
        <v>471</v>
      </c>
      <c r="C354" s="7" t="s">
        <v>12</v>
      </c>
      <c r="D354" s="35" t="s">
        <v>470</v>
      </c>
      <c r="E354" s="36">
        <v>32108</v>
      </c>
      <c r="F354" s="117" t="s">
        <v>20</v>
      </c>
    </row>
    <row r="355" spans="1:6" ht="42.75">
      <c r="A355" s="34">
        <v>3</v>
      </c>
      <c r="B355" s="35" t="s">
        <v>472</v>
      </c>
      <c r="C355" s="7" t="s">
        <v>12</v>
      </c>
      <c r="D355" s="35" t="s">
        <v>470</v>
      </c>
      <c r="E355" s="36">
        <v>13101</v>
      </c>
      <c r="F355" s="117" t="s">
        <v>19</v>
      </c>
    </row>
    <row r="356" spans="1:6" ht="42.75">
      <c r="A356" s="34">
        <v>4</v>
      </c>
      <c r="B356" s="35" t="s">
        <v>380</v>
      </c>
      <c r="C356" s="7" t="s">
        <v>12</v>
      </c>
      <c r="D356" s="35" t="s">
        <v>470</v>
      </c>
      <c r="E356" s="36">
        <v>11080</v>
      </c>
      <c r="F356" s="117" t="s">
        <v>17</v>
      </c>
    </row>
    <row r="357" spans="1:6" ht="42.75">
      <c r="A357" s="34">
        <v>5</v>
      </c>
      <c r="B357" s="35" t="s">
        <v>473</v>
      </c>
      <c r="C357" s="7" t="s">
        <v>12</v>
      </c>
      <c r="D357" s="35" t="s">
        <v>470</v>
      </c>
      <c r="E357" s="36">
        <v>9073</v>
      </c>
      <c r="F357" s="117" t="s">
        <v>17</v>
      </c>
    </row>
    <row r="358" spans="1:6" ht="15">
      <c r="A358" s="34"/>
      <c r="B358" s="37"/>
      <c r="C358" s="118"/>
      <c r="D358" s="35"/>
      <c r="E358" s="38">
        <f>SUM(E353:E357)</f>
        <v>80429</v>
      </c>
      <c r="F358" s="117"/>
    </row>
    <row r="359" spans="1:6" ht="99.75">
      <c r="A359" s="34">
        <v>1</v>
      </c>
      <c r="B359" s="35" t="s">
        <v>48</v>
      </c>
      <c r="C359" s="7" t="s">
        <v>12</v>
      </c>
      <c r="D359" s="35" t="s">
        <v>474</v>
      </c>
      <c r="E359" s="36">
        <v>12588</v>
      </c>
      <c r="F359" s="117" t="s">
        <v>17</v>
      </c>
    </row>
    <row r="360" spans="1:6" ht="128.25">
      <c r="A360" s="34">
        <v>2</v>
      </c>
      <c r="B360" s="35" t="s">
        <v>475</v>
      </c>
      <c r="C360" s="7" t="s">
        <v>12</v>
      </c>
      <c r="D360" s="35" t="s">
        <v>476</v>
      </c>
      <c r="E360" s="36">
        <v>13328</v>
      </c>
      <c r="F360" s="117" t="s">
        <v>17</v>
      </c>
    </row>
    <row r="361" spans="1:6" ht="85.5">
      <c r="A361" s="34">
        <v>3</v>
      </c>
      <c r="B361" s="35" t="s">
        <v>64</v>
      </c>
      <c r="C361" s="7" t="s">
        <v>12</v>
      </c>
      <c r="D361" s="35" t="s">
        <v>477</v>
      </c>
      <c r="E361" s="36">
        <v>740</v>
      </c>
      <c r="F361" s="117" t="s">
        <v>17</v>
      </c>
    </row>
    <row r="362" spans="1:6" ht="15">
      <c r="A362" s="34"/>
      <c r="B362" s="35"/>
      <c r="C362" s="7"/>
      <c r="D362" s="35"/>
      <c r="E362" s="36"/>
      <c r="F362" s="117"/>
    </row>
    <row r="363" spans="1:6" ht="15">
      <c r="A363" s="34"/>
      <c r="B363" s="37"/>
      <c r="C363" s="118"/>
      <c r="D363" s="35"/>
      <c r="E363" s="38">
        <f>SUM(E359:E362)</f>
        <v>26656</v>
      </c>
      <c r="F363" s="117"/>
    </row>
    <row r="364" spans="1:6" ht="57">
      <c r="A364" s="34">
        <v>1</v>
      </c>
      <c r="B364" s="35" t="s">
        <v>467</v>
      </c>
      <c r="C364" s="7" t="s">
        <v>12</v>
      </c>
      <c r="D364" s="35" t="s">
        <v>478</v>
      </c>
      <c r="E364" s="36">
        <v>15000</v>
      </c>
      <c r="F364" s="117" t="s">
        <v>17</v>
      </c>
    </row>
    <row r="365" spans="1:6" ht="42.75">
      <c r="A365" s="34">
        <v>2</v>
      </c>
      <c r="B365" s="35" t="s">
        <v>305</v>
      </c>
      <c r="C365" s="7" t="s">
        <v>12</v>
      </c>
      <c r="D365" s="35" t="s">
        <v>479</v>
      </c>
      <c r="E365" s="36">
        <v>9000</v>
      </c>
      <c r="F365" s="117" t="s">
        <v>17</v>
      </c>
    </row>
    <row r="366" spans="1:6" ht="42.75">
      <c r="A366" s="34">
        <v>3</v>
      </c>
      <c r="B366" s="35" t="s">
        <v>480</v>
      </c>
      <c r="C366" s="7" t="s">
        <v>12</v>
      </c>
      <c r="D366" s="35" t="s">
        <v>481</v>
      </c>
      <c r="E366" s="36">
        <v>9000</v>
      </c>
      <c r="F366" s="117" t="s">
        <v>17</v>
      </c>
    </row>
    <row r="367" spans="1:6" ht="57">
      <c r="A367" s="34">
        <v>4</v>
      </c>
      <c r="B367" s="35" t="s">
        <v>222</v>
      </c>
      <c r="C367" s="7" t="s">
        <v>12</v>
      </c>
      <c r="D367" s="35" t="s">
        <v>482</v>
      </c>
      <c r="E367" s="36">
        <v>9000</v>
      </c>
      <c r="F367" s="117" t="s">
        <v>17</v>
      </c>
    </row>
    <row r="368" spans="1:6" ht="15">
      <c r="A368" s="34"/>
      <c r="B368" s="35"/>
      <c r="C368" s="7"/>
      <c r="D368" s="35"/>
      <c r="E368" s="36"/>
      <c r="F368" s="117"/>
    </row>
    <row r="369" spans="1:6" ht="15">
      <c r="A369" s="34"/>
      <c r="B369" s="49"/>
      <c r="C369" s="118"/>
      <c r="D369" s="35"/>
      <c r="E369" s="38">
        <f>SUM(E364:E368)</f>
        <v>42000</v>
      </c>
      <c r="F369" s="117"/>
    </row>
    <row r="370" spans="1:6" ht="28.5">
      <c r="A370" s="34">
        <v>1</v>
      </c>
      <c r="B370" s="35" t="s">
        <v>298</v>
      </c>
      <c r="C370" s="7" t="s">
        <v>12</v>
      </c>
      <c r="D370" s="5" t="s">
        <v>313</v>
      </c>
      <c r="E370" s="36">
        <v>5354</v>
      </c>
      <c r="F370" s="117" t="s">
        <v>19</v>
      </c>
    </row>
    <row r="371" spans="1:6" ht="42.75">
      <c r="A371" s="34">
        <v>2</v>
      </c>
      <c r="B371" s="35" t="s">
        <v>483</v>
      </c>
      <c r="C371" s="7" t="s">
        <v>12</v>
      </c>
      <c r="D371" s="35" t="s">
        <v>484</v>
      </c>
      <c r="E371" s="36">
        <v>510</v>
      </c>
      <c r="F371" s="117" t="s">
        <v>20</v>
      </c>
    </row>
    <row r="372" spans="1:6" ht="28.5">
      <c r="A372" s="34">
        <v>3</v>
      </c>
      <c r="B372" s="35" t="s">
        <v>199</v>
      </c>
      <c r="C372" s="7" t="s">
        <v>12</v>
      </c>
      <c r="D372" s="5" t="s">
        <v>401</v>
      </c>
      <c r="E372" s="36">
        <v>600</v>
      </c>
      <c r="F372" s="117" t="s">
        <v>17</v>
      </c>
    </row>
    <row r="373" spans="1:6" ht="28.5">
      <c r="A373" s="34">
        <v>4</v>
      </c>
      <c r="B373" s="35" t="s">
        <v>485</v>
      </c>
      <c r="C373" s="7" t="s">
        <v>12</v>
      </c>
      <c r="D373" s="5" t="s">
        <v>401</v>
      </c>
      <c r="E373" s="36">
        <v>600</v>
      </c>
      <c r="F373" s="117" t="s">
        <v>17</v>
      </c>
    </row>
    <row r="374" spans="1:6" ht="28.5">
      <c r="A374" s="34">
        <v>5</v>
      </c>
      <c r="B374" s="35" t="s">
        <v>370</v>
      </c>
      <c r="C374" s="7" t="s">
        <v>12</v>
      </c>
      <c r="D374" s="5" t="s">
        <v>401</v>
      </c>
      <c r="E374" s="36">
        <v>600</v>
      </c>
      <c r="F374" s="117" t="s">
        <v>17</v>
      </c>
    </row>
    <row r="375" spans="1:6" ht="42.75">
      <c r="A375" s="34">
        <v>6</v>
      </c>
      <c r="B375" s="35" t="s">
        <v>441</v>
      </c>
      <c r="C375" s="7" t="s">
        <v>12</v>
      </c>
      <c r="D375" s="5" t="s">
        <v>486</v>
      </c>
      <c r="E375" s="36">
        <v>600</v>
      </c>
      <c r="F375" s="117" t="s">
        <v>17</v>
      </c>
    </row>
    <row r="376" spans="1:6" ht="42.75">
      <c r="A376" s="34">
        <v>7</v>
      </c>
      <c r="B376" s="35" t="s">
        <v>30</v>
      </c>
      <c r="C376" s="7" t="s">
        <v>12</v>
      </c>
      <c r="D376" s="5" t="s">
        <v>487</v>
      </c>
      <c r="E376" s="36">
        <v>600</v>
      </c>
      <c r="F376" s="117" t="s">
        <v>17</v>
      </c>
    </row>
    <row r="377" spans="1:6" ht="42.75">
      <c r="A377" s="34">
        <v>8</v>
      </c>
      <c r="B377" s="35" t="s">
        <v>76</v>
      </c>
      <c r="C377" s="7" t="s">
        <v>12</v>
      </c>
      <c r="D377" s="5" t="s">
        <v>488</v>
      </c>
      <c r="E377" s="36">
        <v>600</v>
      </c>
      <c r="F377" s="117" t="s">
        <v>17</v>
      </c>
    </row>
    <row r="378" spans="1:6" ht="42.75">
      <c r="A378" s="34">
        <v>9</v>
      </c>
      <c r="B378" s="35" t="s">
        <v>452</v>
      </c>
      <c r="C378" s="7" t="s">
        <v>12</v>
      </c>
      <c r="D378" s="5" t="s">
        <v>487</v>
      </c>
      <c r="E378" s="36">
        <v>600</v>
      </c>
      <c r="F378" s="117" t="s">
        <v>17</v>
      </c>
    </row>
    <row r="379" spans="1:6" ht="42.75">
      <c r="A379" s="34">
        <v>10</v>
      </c>
      <c r="B379" s="35" t="s">
        <v>182</v>
      </c>
      <c r="C379" s="7" t="s">
        <v>12</v>
      </c>
      <c r="D379" s="5" t="s">
        <v>489</v>
      </c>
      <c r="E379" s="36">
        <v>600</v>
      </c>
      <c r="F379" s="117" t="s">
        <v>17</v>
      </c>
    </row>
    <row r="380" spans="1:6" ht="15">
      <c r="A380" s="34"/>
      <c r="B380" s="35"/>
      <c r="C380" s="7"/>
      <c r="D380" s="6"/>
      <c r="E380" s="36"/>
      <c r="F380" s="117"/>
    </row>
    <row r="381" spans="1:6" ht="15">
      <c r="A381" s="34"/>
      <c r="B381" s="51"/>
      <c r="C381" s="118"/>
      <c r="D381" s="35"/>
      <c r="E381" s="38">
        <f>SUM(E370:E380)</f>
        <v>10664</v>
      </c>
      <c r="F381" s="117"/>
    </row>
    <row r="382" spans="1:6" ht="71.25">
      <c r="A382" s="34">
        <v>1</v>
      </c>
      <c r="B382" s="35" t="s">
        <v>76</v>
      </c>
      <c r="C382" s="7" t="s">
        <v>12</v>
      </c>
      <c r="D382" s="35" t="s">
        <v>490</v>
      </c>
      <c r="E382" s="36">
        <v>22369</v>
      </c>
      <c r="F382" s="117" t="s">
        <v>17</v>
      </c>
    </row>
    <row r="383" spans="1:6" ht="71.25">
      <c r="A383" s="34">
        <v>2</v>
      </c>
      <c r="B383" s="6" t="s">
        <v>297</v>
      </c>
      <c r="C383" s="7" t="s">
        <v>12</v>
      </c>
      <c r="D383" s="35" t="s">
        <v>490</v>
      </c>
      <c r="E383" s="36">
        <v>4890</v>
      </c>
      <c r="F383" s="117" t="s">
        <v>17</v>
      </c>
    </row>
    <row r="384" spans="1:6" ht="71.25">
      <c r="A384" s="34">
        <v>3</v>
      </c>
      <c r="B384" s="6" t="s">
        <v>491</v>
      </c>
      <c r="C384" s="7" t="s">
        <v>12</v>
      </c>
      <c r="D384" s="35" t="s">
        <v>490</v>
      </c>
      <c r="E384" s="36">
        <v>34217</v>
      </c>
      <c r="F384" s="117" t="s">
        <v>17</v>
      </c>
    </row>
    <row r="385" spans="1:6" ht="15">
      <c r="A385" s="34"/>
      <c r="B385" s="6"/>
      <c r="C385" s="7"/>
      <c r="D385" s="35"/>
      <c r="E385" s="36"/>
      <c r="F385" s="117"/>
    </row>
    <row r="386" spans="1:6" ht="15">
      <c r="A386" s="34"/>
      <c r="B386" s="77"/>
      <c r="C386" s="118"/>
      <c r="D386" s="35"/>
      <c r="E386" s="38">
        <f>SUM(E382:E385)</f>
        <v>61476</v>
      </c>
      <c r="F386" s="117"/>
    </row>
    <row r="387" spans="1:6" ht="57">
      <c r="A387" s="34">
        <v>1</v>
      </c>
      <c r="B387" s="6" t="s">
        <v>452</v>
      </c>
      <c r="C387" s="7" t="s">
        <v>12</v>
      </c>
      <c r="D387" s="35" t="s">
        <v>492</v>
      </c>
      <c r="E387" s="36">
        <v>8300</v>
      </c>
      <c r="F387" s="117" t="s">
        <v>17</v>
      </c>
    </row>
    <row r="388" spans="1:6" ht="15">
      <c r="A388" s="34"/>
      <c r="B388" s="77"/>
      <c r="C388" s="118"/>
      <c r="D388" s="35"/>
      <c r="E388" s="38"/>
      <c r="F388" s="117"/>
    </row>
    <row r="389" spans="1:6" ht="15">
      <c r="A389" s="34"/>
      <c r="B389" s="77"/>
      <c r="C389" s="118"/>
      <c r="D389" s="35"/>
      <c r="E389" s="38">
        <f>SUM(E387:E388)</f>
        <v>8300</v>
      </c>
      <c r="F389" s="117"/>
    </row>
    <row r="390" spans="1:6" ht="42.75">
      <c r="A390" s="34">
        <v>1</v>
      </c>
      <c r="B390" s="6" t="s">
        <v>39</v>
      </c>
      <c r="C390" s="7" t="s">
        <v>12</v>
      </c>
      <c r="D390" s="35" t="s">
        <v>493</v>
      </c>
      <c r="E390" s="36">
        <v>31165.88</v>
      </c>
      <c r="F390" s="117" t="s">
        <v>17</v>
      </c>
    </row>
    <row r="391" spans="1:6" ht="15">
      <c r="A391" s="34"/>
      <c r="B391" s="77"/>
      <c r="C391" s="118"/>
      <c r="D391" s="35"/>
      <c r="E391" s="38"/>
      <c r="F391" s="117"/>
    </row>
    <row r="392" spans="1:6" ht="15">
      <c r="A392" s="34"/>
      <c r="B392" s="49"/>
      <c r="C392" s="118"/>
      <c r="D392" s="35"/>
      <c r="E392" s="38">
        <f>SUM(E390:E391)</f>
        <v>31165.88</v>
      </c>
      <c r="F392" s="117"/>
    </row>
    <row r="393" spans="1:6" ht="30">
      <c r="A393" s="39"/>
      <c r="B393" s="37" t="s">
        <v>13</v>
      </c>
      <c r="C393" s="34"/>
      <c r="D393" s="35"/>
      <c r="E393" s="38">
        <f>E349+E352+E358+E363+E369+E381+E386+E389+E392</f>
        <v>335206.76</v>
      </c>
      <c r="F393" s="117"/>
    </row>
    <row r="396" spans="1:6" ht="15">
      <c r="A396" s="109"/>
      <c r="B396" s="109"/>
      <c r="C396" s="110"/>
      <c r="D396" s="110" t="s">
        <v>14</v>
      </c>
      <c r="E396" s="109"/>
      <c r="F396" s="109"/>
    </row>
    <row r="397" spans="1:6" ht="15">
      <c r="A397" s="144" t="s">
        <v>553</v>
      </c>
      <c r="B397" s="144"/>
      <c r="C397" s="144"/>
      <c r="D397" s="144"/>
      <c r="E397" s="144"/>
      <c r="F397" s="144"/>
    </row>
    <row r="398" spans="1:6" ht="15">
      <c r="A398" s="145"/>
      <c r="B398" s="145"/>
      <c r="C398" s="145"/>
      <c r="D398" s="145"/>
      <c r="E398" s="145"/>
      <c r="F398" s="145"/>
    </row>
    <row r="399" spans="1:6" ht="15">
      <c r="A399" s="50" t="s">
        <v>1</v>
      </c>
      <c r="B399" s="111"/>
      <c r="C399" s="50" t="s">
        <v>2</v>
      </c>
      <c r="D399" s="146" t="s">
        <v>3</v>
      </c>
      <c r="E399" s="111" t="s">
        <v>4</v>
      </c>
      <c r="F399" s="112" t="s">
        <v>5</v>
      </c>
    </row>
    <row r="400" spans="1:6" ht="15">
      <c r="A400" s="113" t="s">
        <v>6</v>
      </c>
      <c r="B400" s="27" t="s">
        <v>7</v>
      </c>
      <c r="C400" s="27" t="s">
        <v>8</v>
      </c>
      <c r="D400" s="147"/>
      <c r="E400" s="29" t="s">
        <v>9</v>
      </c>
      <c r="F400" s="114" t="s">
        <v>10</v>
      </c>
    </row>
    <row r="401" spans="1:6" ht="15">
      <c r="A401" s="32"/>
      <c r="B401" s="32"/>
      <c r="C401" s="32"/>
      <c r="D401" s="148"/>
      <c r="E401" s="115" t="s">
        <v>11</v>
      </c>
      <c r="F401" s="29"/>
    </row>
    <row r="402" spans="1:6" ht="42.75">
      <c r="A402" s="34">
        <v>1</v>
      </c>
      <c r="B402" s="35" t="s">
        <v>510</v>
      </c>
      <c r="C402" s="34" t="s">
        <v>12</v>
      </c>
      <c r="D402" s="35" t="s">
        <v>554</v>
      </c>
      <c r="E402" s="36">
        <v>400</v>
      </c>
      <c r="F402" s="117" t="s">
        <v>17</v>
      </c>
    </row>
    <row r="403" spans="1:6" ht="42.75">
      <c r="A403" s="34">
        <v>1</v>
      </c>
      <c r="B403" s="35" t="s">
        <v>140</v>
      </c>
      <c r="C403" s="34" t="s">
        <v>12</v>
      </c>
      <c r="D403" s="35" t="s">
        <v>554</v>
      </c>
      <c r="E403" s="36">
        <v>400</v>
      </c>
      <c r="F403" s="117" t="s">
        <v>17</v>
      </c>
    </row>
    <row r="404" spans="1:6" ht="15">
      <c r="A404" s="34"/>
      <c r="B404" s="35"/>
      <c r="C404" s="34"/>
      <c r="D404" s="35"/>
      <c r="E404" s="36"/>
      <c r="F404" s="117"/>
    </row>
    <row r="405" spans="1:6" ht="15">
      <c r="A405" s="34"/>
      <c r="B405" s="37"/>
      <c r="C405" s="118"/>
      <c r="D405" s="35"/>
      <c r="E405" s="38">
        <f>SUM(E402:E404)</f>
        <v>800</v>
      </c>
      <c r="F405" s="117"/>
    </row>
    <row r="406" spans="1:6" ht="42.75">
      <c r="A406" s="34">
        <v>1</v>
      </c>
      <c r="B406" s="35" t="s">
        <v>34</v>
      </c>
      <c r="C406" s="7" t="s">
        <v>12</v>
      </c>
      <c r="D406" s="35" t="s">
        <v>470</v>
      </c>
      <c r="E406" s="36">
        <v>4012</v>
      </c>
      <c r="F406" s="117" t="s">
        <v>17</v>
      </c>
    </row>
    <row r="407" spans="1:6" ht="42.75">
      <c r="A407" s="34">
        <v>2</v>
      </c>
      <c r="B407" s="35" t="s">
        <v>26</v>
      </c>
      <c r="C407" s="7" t="s">
        <v>12</v>
      </c>
      <c r="D407" s="35" t="s">
        <v>470</v>
      </c>
      <c r="E407" s="36">
        <v>6006</v>
      </c>
      <c r="F407" s="117" t="s">
        <v>17</v>
      </c>
    </row>
    <row r="408" spans="1:6" ht="42.75">
      <c r="A408" s="34">
        <v>3</v>
      </c>
      <c r="B408" s="35" t="s">
        <v>36</v>
      </c>
      <c r="C408" s="7" t="s">
        <v>12</v>
      </c>
      <c r="D408" s="35" t="s">
        <v>470</v>
      </c>
      <c r="E408" s="36">
        <v>4030</v>
      </c>
      <c r="F408" s="117" t="s">
        <v>17</v>
      </c>
    </row>
    <row r="409" spans="1:6" ht="42.75">
      <c r="A409" s="34">
        <v>4</v>
      </c>
      <c r="B409" s="35" t="s">
        <v>510</v>
      </c>
      <c r="C409" s="7" t="s">
        <v>12</v>
      </c>
      <c r="D409" s="35" t="s">
        <v>470</v>
      </c>
      <c r="E409" s="36">
        <v>9163</v>
      </c>
      <c r="F409" s="117" t="s">
        <v>17</v>
      </c>
    </row>
    <row r="410" spans="1:6" ht="15">
      <c r="A410" s="34"/>
      <c r="B410" s="35"/>
      <c r="C410" s="118"/>
      <c r="D410" s="35"/>
      <c r="E410" s="38"/>
      <c r="F410" s="117"/>
    </row>
    <row r="411" spans="1:6" ht="15">
      <c r="A411" s="34"/>
      <c r="B411" s="37"/>
      <c r="C411" s="118"/>
      <c r="D411" s="35"/>
      <c r="E411" s="38">
        <f>SUM(E406:E410)</f>
        <v>23211</v>
      </c>
      <c r="F411" s="117"/>
    </row>
    <row r="412" spans="1:6" ht="71.25">
      <c r="A412" s="34">
        <v>1</v>
      </c>
      <c r="B412" s="35" t="s">
        <v>216</v>
      </c>
      <c r="C412" s="7" t="s">
        <v>12</v>
      </c>
      <c r="D412" s="35" t="s">
        <v>555</v>
      </c>
      <c r="E412" s="36">
        <v>2912.34</v>
      </c>
      <c r="F412" s="117" t="s">
        <v>17</v>
      </c>
    </row>
    <row r="413" spans="1:6" ht="15">
      <c r="A413" s="34"/>
      <c r="B413" s="37"/>
      <c r="C413" s="118"/>
      <c r="D413" s="35"/>
      <c r="E413" s="38"/>
      <c r="F413" s="117"/>
    </row>
    <row r="414" spans="1:6" ht="15">
      <c r="A414" s="34"/>
      <c r="B414" s="37"/>
      <c r="C414" s="118"/>
      <c r="D414" s="35"/>
      <c r="E414" s="38">
        <f>SUM(E412:E413)</f>
        <v>2912.34</v>
      </c>
      <c r="F414" s="117"/>
    </row>
    <row r="415" spans="1:6" ht="28.5">
      <c r="A415" s="34">
        <v>1</v>
      </c>
      <c r="B415" s="35" t="s">
        <v>64</v>
      </c>
      <c r="C415" s="7" t="s">
        <v>12</v>
      </c>
      <c r="D415" s="35" t="s">
        <v>556</v>
      </c>
      <c r="E415" s="36">
        <v>4343</v>
      </c>
      <c r="F415" s="117" t="s">
        <v>17</v>
      </c>
    </row>
    <row r="416" spans="1:6" ht="15">
      <c r="A416" s="34"/>
      <c r="B416" s="37"/>
      <c r="C416" s="118"/>
      <c r="D416" s="35"/>
      <c r="E416" s="38"/>
      <c r="F416" s="117"/>
    </row>
    <row r="417" spans="1:6" ht="15">
      <c r="A417" s="34"/>
      <c r="B417" s="49"/>
      <c r="C417" s="118"/>
      <c r="D417" s="35"/>
      <c r="E417" s="38">
        <f>SUM(E415:E416)</f>
        <v>4343</v>
      </c>
      <c r="F417" s="117"/>
    </row>
    <row r="418" spans="1:6" ht="42.75">
      <c r="A418" s="34">
        <v>1</v>
      </c>
      <c r="B418" s="35" t="s">
        <v>285</v>
      </c>
      <c r="C418" s="7" t="s">
        <v>12</v>
      </c>
      <c r="D418" s="35" t="s">
        <v>557</v>
      </c>
      <c r="E418" s="36">
        <v>1900</v>
      </c>
      <c r="F418" s="117" t="s">
        <v>17</v>
      </c>
    </row>
    <row r="419" spans="1:6" ht="42.75">
      <c r="A419" s="34">
        <v>2</v>
      </c>
      <c r="B419" s="35" t="s">
        <v>29</v>
      </c>
      <c r="C419" s="7" t="s">
        <v>12</v>
      </c>
      <c r="D419" s="35" t="s">
        <v>558</v>
      </c>
      <c r="E419" s="36">
        <v>9100</v>
      </c>
      <c r="F419" s="117" t="s">
        <v>20</v>
      </c>
    </row>
    <row r="420" spans="1:6" ht="42.75">
      <c r="A420" s="34">
        <v>3</v>
      </c>
      <c r="B420" s="35" t="s">
        <v>559</v>
      </c>
      <c r="C420" s="7" t="s">
        <v>12</v>
      </c>
      <c r="D420" s="35" t="s">
        <v>560</v>
      </c>
      <c r="E420" s="36">
        <v>3500</v>
      </c>
      <c r="F420" s="117" t="s">
        <v>17</v>
      </c>
    </row>
    <row r="421" spans="1:6" ht="42.75">
      <c r="A421" s="34">
        <v>4</v>
      </c>
      <c r="B421" s="35" t="s">
        <v>29</v>
      </c>
      <c r="C421" s="7" t="s">
        <v>12</v>
      </c>
      <c r="D421" s="35" t="s">
        <v>558</v>
      </c>
      <c r="E421" s="36">
        <v>4200</v>
      </c>
      <c r="F421" s="117" t="s">
        <v>17</v>
      </c>
    </row>
    <row r="422" spans="1:6" ht="28.5">
      <c r="A422" s="34">
        <v>5</v>
      </c>
      <c r="B422" s="35" t="s">
        <v>35</v>
      </c>
      <c r="C422" s="7" t="s">
        <v>12</v>
      </c>
      <c r="D422" s="35" t="s">
        <v>561</v>
      </c>
      <c r="E422" s="36">
        <v>2500</v>
      </c>
      <c r="F422" s="117" t="s">
        <v>17</v>
      </c>
    </row>
    <row r="423" spans="1:6" ht="15">
      <c r="A423" s="34"/>
      <c r="B423" s="35"/>
      <c r="C423" s="7"/>
      <c r="D423" s="35"/>
      <c r="E423" s="36"/>
      <c r="F423" s="117"/>
    </row>
    <row r="424" spans="1:6" ht="15">
      <c r="A424" s="34"/>
      <c r="B424" s="37"/>
      <c r="C424" s="118"/>
      <c r="D424" s="35"/>
      <c r="E424" s="38">
        <f>SUM(E418:E423)</f>
        <v>21200</v>
      </c>
      <c r="F424" s="117"/>
    </row>
    <row r="425" spans="1:6" ht="28.5">
      <c r="A425" s="34">
        <v>1</v>
      </c>
      <c r="B425" s="35" t="s">
        <v>32</v>
      </c>
      <c r="C425" s="7" t="s">
        <v>12</v>
      </c>
      <c r="D425" s="35" t="s">
        <v>562</v>
      </c>
      <c r="E425" s="36">
        <v>2320</v>
      </c>
      <c r="F425" s="117" t="s">
        <v>17</v>
      </c>
    </row>
    <row r="426" spans="1:6" ht="15">
      <c r="A426" s="34"/>
      <c r="B426" s="37"/>
      <c r="C426" s="118"/>
      <c r="D426" s="35"/>
      <c r="E426" s="38">
        <f>SUM(E425)</f>
        <v>2320</v>
      </c>
      <c r="F426" s="117"/>
    </row>
    <row r="427" spans="1:6" ht="42.75">
      <c r="A427" s="34">
        <v>1</v>
      </c>
      <c r="B427" s="35" t="s">
        <v>239</v>
      </c>
      <c r="C427" s="7" t="s">
        <v>12</v>
      </c>
      <c r="D427" s="35" t="s">
        <v>563</v>
      </c>
      <c r="E427" s="36">
        <v>115145</v>
      </c>
      <c r="F427" s="117" t="s">
        <v>564</v>
      </c>
    </row>
    <row r="428" spans="1:6" ht="15">
      <c r="A428" s="34"/>
      <c r="B428" s="37"/>
      <c r="C428" s="118"/>
      <c r="D428" s="35"/>
      <c r="E428" s="38"/>
      <c r="F428" s="117"/>
    </row>
    <row r="429" spans="1:6" ht="15">
      <c r="A429" s="34"/>
      <c r="B429" s="37"/>
      <c r="C429" s="118"/>
      <c r="D429" s="35"/>
      <c r="E429" s="38">
        <f>SUM(E427:E428)</f>
        <v>115145</v>
      </c>
      <c r="F429" s="117"/>
    </row>
    <row r="430" spans="1:6" ht="28.5">
      <c r="A430" s="34">
        <v>1</v>
      </c>
      <c r="B430" s="35" t="s">
        <v>32</v>
      </c>
      <c r="C430" s="7" t="s">
        <v>12</v>
      </c>
      <c r="D430" s="35" t="s">
        <v>565</v>
      </c>
      <c r="E430" s="36">
        <v>2391.66</v>
      </c>
      <c r="F430" s="117" t="s">
        <v>17</v>
      </c>
    </row>
    <row r="431" spans="1:6" ht="15">
      <c r="A431" s="34"/>
      <c r="B431" s="37"/>
      <c r="C431" s="118"/>
      <c r="D431" s="35"/>
      <c r="E431" s="38"/>
      <c r="F431" s="117"/>
    </row>
    <row r="432" spans="1:6" ht="15">
      <c r="A432" s="34"/>
      <c r="B432" s="37"/>
      <c r="C432" s="118"/>
      <c r="D432" s="35"/>
      <c r="E432" s="38">
        <f>SUM(E430:E431)</f>
        <v>2391.66</v>
      </c>
      <c r="F432" s="117"/>
    </row>
    <row r="433" spans="1:6" ht="30">
      <c r="A433" s="39"/>
      <c r="B433" s="49" t="s">
        <v>13</v>
      </c>
      <c r="C433" s="124"/>
      <c r="D433" s="124"/>
      <c r="E433" s="125">
        <f>E405+E411+E414+E417+E424+E426+E429+E432</f>
        <v>172323</v>
      </c>
      <c r="F433" s="124"/>
    </row>
    <row r="434" spans="1:6" ht="15">
      <c r="A434" s="45"/>
      <c r="B434" s="126"/>
      <c r="C434" s="45"/>
      <c r="D434" s="45"/>
      <c r="E434" s="45"/>
      <c r="F434" s="45"/>
    </row>
    <row r="435" spans="1:6" ht="15">
      <c r="A435" s="127"/>
      <c r="B435" s="127"/>
      <c r="C435" s="127"/>
      <c r="D435" s="127"/>
      <c r="E435" s="128"/>
      <c r="F435" s="128"/>
    </row>
    <row r="436" spans="1:6" ht="15">
      <c r="A436" s="109"/>
      <c r="B436" s="109"/>
      <c r="C436" s="110"/>
      <c r="D436" s="110" t="s">
        <v>14</v>
      </c>
      <c r="E436" s="109"/>
      <c r="F436" s="109"/>
    </row>
    <row r="437" spans="1:6" ht="15">
      <c r="A437" s="144" t="s">
        <v>566</v>
      </c>
      <c r="B437" s="144"/>
      <c r="C437" s="144"/>
      <c r="D437" s="144"/>
      <c r="E437" s="144"/>
      <c r="F437" s="144"/>
    </row>
    <row r="438" spans="1:6" ht="15">
      <c r="A438" s="145"/>
      <c r="B438" s="145"/>
      <c r="C438" s="145"/>
      <c r="D438" s="145"/>
      <c r="E438" s="145"/>
      <c r="F438" s="145"/>
    </row>
    <row r="439" spans="1:6" ht="15">
      <c r="A439" s="50" t="s">
        <v>1</v>
      </c>
      <c r="B439" s="111"/>
      <c r="C439" s="50" t="s">
        <v>2</v>
      </c>
      <c r="D439" s="146" t="s">
        <v>3</v>
      </c>
      <c r="E439" s="111" t="s">
        <v>4</v>
      </c>
      <c r="F439" s="112" t="s">
        <v>5</v>
      </c>
    </row>
    <row r="440" spans="1:6" ht="15">
      <c r="A440" s="113" t="s">
        <v>6</v>
      </c>
      <c r="B440" s="27" t="s">
        <v>7</v>
      </c>
      <c r="C440" s="27" t="s">
        <v>8</v>
      </c>
      <c r="D440" s="147"/>
      <c r="E440" s="29" t="s">
        <v>9</v>
      </c>
      <c r="F440" s="114" t="s">
        <v>10</v>
      </c>
    </row>
    <row r="441" spans="1:6" ht="15">
      <c r="A441" s="32"/>
      <c r="B441" s="32"/>
      <c r="C441" s="32"/>
      <c r="D441" s="148"/>
      <c r="E441" s="115" t="s">
        <v>11</v>
      </c>
      <c r="F441" s="29"/>
    </row>
    <row r="442" spans="1:6" ht="81">
      <c r="A442" s="32">
        <v>1</v>
      </c>
      <c r="B442" s="35" t="s">
        <v>305</v>
      </c>
      <c r="C442" s="34" t="s">
        <v>12</v>
      </c>
      <c r="D442" s="91" t="s">
        <v>359</v>
      </c>
      <c r="E442" s="29">
        <v>8455.55</v>
      </c>
      <c r="F442" s="129" t="s">
        <v>17</v>
      </c>
    </row>
    <row r="443" spans="1:6" ht="81">
      <c r="A443" s="32">
        <v>2</v>
      </c>
      <c r="B443" s="35" t="s">
        <v>311</v>
      </c>
      <c r="C443" s="34" t="s">
        <v>12</v>
      </c>
      <c r="D443" s="91" t="s">
        <v>359</v>
      </c>
      <c r="E443" s="29">
        <v>33822.2</v>
      </c>
      <c r="F443" s="130" t="s">
        <v>20</v>
      </c>
    </row>
    <row r="444" spans="1:6" ht="94.5">
      <c r="A444" s="32">
        <v>3</v>
      </c>
      <c r="B444" s="35" t="s">
        <v>216</v>
      </c>
      <c r="C444" s="34" t="s">
        <v>12</v>
      </c>
      <c r="D444" s="91" t="s">
        <v>567</v>
      </c>
      <c r="E444" s="29">
        <v>33822.2</v>
      </c>
      <c r="F444" s="130" t="s">
        <v>20</v>
      </c>
    </row>
    <row r="445" spans="1:6" ht="81">
      <c r="A445" s="32">
        <v>4</v>
      </c>
      <c r="B445" s="35" t="s">
        <v>46</v>
      </c>
      <c r="C445" s="34" t="s">
        <v>12</v>
      </c>
      <c r="D445" s="91" t="s">
        <v>568</v>
      </c>
      <c r="E445" s="29">
        <v>33822.2</v>
      </c>
      <c r="F445" s="130" t="s">
        <v>20</v>
      </c>
    </row>
    <row r="446" spans="1:6" ht="81">
      <c r="A446" s="32">
        <v>5</v>
      </c>
      <c r="B446" s="35" t="s">
        <v>43</v>
      </c>
      <c r="C446" s="34" t="s">
        <v>12</v>
      </c>
      <c r="D446" s="91" t="s">
        <v>359</v>
      </c>
      <c r="E446" s="29">
        <v>33822.2</v>
      </c>
      <c r="F446" s="130" t="s">
        <v>20</v>
      </c>
    </row>
    <row r="447" spans="1:6" ht="94.5">
      <c r="A447" s="32">
        <v>7</v>
      </c>
      <c r="B447" s="35" t="s">
        <v>186</v>
      </c>
      <c r="C447" s="34" t="s">
        <v>12</v>
      </c>
      <c r="D447" s="91" t="s">
        <v>567</v>
      </c>
      <c r="E447" s="29">
        <v>33822.2</v>
      </c>
      <c r="F447" s="130" t="s">
        <v>20</v>
      </c>
    </row>
    <row r="448" spans="1:6" ht="94.5">
      <c r="A448" s="32">
        <v>8</v>
      </c>
      <c r="B448" s="35" t="s">
        <v>47</v>
      </c>
      <c r="C448" s="34" t="s">
        <v>12</v>
      </c>
      <c r="D448" s="91" t="s">
        <v>569</v>
      </c>
      <c r="E448" s="29">
        <v>59188.85</v>
      </c>
      <c r="F448" s="130" t="s">
        <v>20</v>
      </c>
    </row>
    <row r="449" spans="1:6" ht="94.5">
      <c r="A449" s="32">
        <v>9</v>
      </c>
      <c r="B449" s="35" t="s">
        <v>51</v>
      </c>
      <c r="C449" s="34" t="s">
        <v>12</v>
      </c>
      <c r="D449" s="91" t="s">
        <v>567</v>
      </c>
      <c r="E449" s="29">
        <v>33822.2</v>
      </c>
      <c r="F449" s="130" t="s">
        <v>20</v>
      </c>
    </row>
    <row r="450" spans="1:6" ht="81">
      <c r="A450" s="32">
        <v>10</v>
      </c>
      <c r="B450" s="35" t="s">
        <v>301</v>
      </c>
      <c r="C450" s="34" t="s">
        <v>12</v>
      </c>
      <c r="D450" s="91" t="s">
        <v>570</v>
      </c>
      <c r="E450" s="29">
        <v>25366.65</v>
      </c>
      <c r="F450" s="130" t="s">
        <v>20</v>
      </c>
    </row>
    <row r="451" spans="1:6" ht="94.5">
      <c r="A451" s="32">
        <v>11</v>
      </c>
      <c r="B451" s="35" t="s">
        <v>213</v>
      </c>
      <c r="C451" s="34" t="s">
        <v>12</v>
      </c>
      <c r="D451" s="91" t="s">
        <v>569</v>
      </c>
      <c r="E451" s="29">
        <v>42277.75</v>
      </c>
      <c r="F451" s="130" t="s">
        <v>210</v>
      </c>
    </row>
    <row r="452" spans="1:6" ht="28.5">
      <c r="A452" s="34">
        <v>12</v>
      </c>
      <c r="B452" s="35" t="s">
        <v>34</v>
      </c>
      <c r="C452" s="34" t="s">
        <v>12</v>
      </c>
      <c r="D452" s="91" t="s">
        <v>571</v>
      </c>
      <c r="E452" s="36">
        <v>20000</v>
      </c>
      <c r="F452" s="117" t="s">
        <v>17</v>
      </c>
    </row>
    <row r="453" spans="1:6" ht="28.5">
      <c r="A453" s="34">
        <v>13</v>
      </c>
      <c r="B453" s="35" t="s">
        <v>182</v>
      </c>
      <c r="C453" s="34" t="s">
        <v>12</v>
      </c>
      <c r="D453" s="91" t="s">
        <v>571</v>
      </c>
      <c r="E453" s="36">
        <v>26000</v>
      </c>
      <c r="F453" s="117" t="s">
        <v>17</v>
      </c>
    </row>
    <row r="454" spans="1:6" ht="94.5">
      <c r="A454" s="34">
        <v>14</v>
      </c>
      <c r="B454" s="35" t="s">
        <v>219</v>
      </c>
      <c r="C454" s="34" t="s">
        <v>12</v>
      </c>
      <c r="D454" s="91" t="s">
        <v>567</v>
      </c>
      <c r="E454" s="36">
        <v>33822.2</v>
      </c>
      <c r="F454" s="117" t="s">
        <v>20</v>
      </c>
    </row>
    <row r="455" spans="1:6" ht="94.5">
      <c r="A455" s="34">
        <v>15</v>
      </c>
      <c r="B455" s="35" t="s">
        <v>50</v>
      </c>
      <c r="C455" s="34" t="s">
        <v>12</v>
      </c>
      <c r="D455" s="91" t="s">
        <v>572</v>
      </c>
      <c r="E455" s="36">
        <v>42277.75</v>
      </c>
      <c r="F455" s="117" t="s">
        <v>210</v>
      </c>
    </row>
    <row r="456" spans="1:6" ht="94.5">
      <c r="A456" s="34">
        <v>16</v>
      </c>
      <c r="B456" s="35" t="s">
        <v>140</v>
      </c>
      <c r="C456" s="34" t="s">
        <v>12</v>
      </c>
      <c r="D456" s="91" t="s">
        <v>567</v>
      </c>
      <c r="E456" s="36">
        <v>33822.2</v>
      </c>
      <c r="F456" s="117" t="s">
        <v>20</v>
      </c>
    </row>
    <row r="457" spans="1:6" ht="94.5">
      <c r="A457" s="34">
        <v>17</v>
      </c>
      <c r="B457" s="35" t="s">
        <v>370</v>
      </c>
      <c r="C457" s="34" t="s">
        <v>12</v>
      </c>
      <c r="D457" s="91" t="s">
        <v>572</v>
      </c>
      <c r="E457" s="36">
        <v>42277.75</v>
      </c>
      <c r="F457" s="117" t="s">
        <v>210</v>
      </c>
    </row>
    <row r="458" spans="1:6" ht="81">
      <c r="A458" s="34">
        <v>18</v>
      </c>
      <c r="B458" s="35" t="s">
        <v>42</v>
      </c>
      <c r="C458" s="34" t="s">
        <v>12</v>
      </c>
      <c r="D458" s="91" t="s">
        <v>573</v>
      </c>
      <c r="E458" s="36">
        <v>16911.1</v>
      </c>
      <c r="F458" s="117" t="s">
        <v>19</v>
      </c>
    </row>
    <row r="459" spans="1:6" ht="94.5">
      <c r="A459" s="34">
        <v>19</v>
      </c>
      <c r="B459" s="35" t="s">
        <v>215</v>
      </c>
      <c r="C459" s="34" t="s">
        <v>12</v>
      </c>
      <c r="D459" s="91" t="s">
        <v>574</v>
      </c>
      <c r="E459" s="36">
        <v>50733.3</v>
      </c>
      <c r="F459" s="117" t="s">
        <v>21</v>
      </c>
    </row>
    <row r="460" spans="1:6" ht="81">
      <c r="A460" s="34">
        <v>20</v>
      </c>
      <c r="B460" s="35" t="s">
        <v>575</v>
      </c>
      <c r="C460" s="34" t="s">
        <v>12</v>
      </c>
      <c r="D460" s="91" t="s">
        <v>570</v>
      </c>
      <c r="E460" s="36">
        <v>25366.65</v>
      </c>
      <c r="F460" s="117" t="s">
        <v>18</v>
      </c>
    </row>
    <row r="461" spans="1:6" ht="81">
      <c r="A461" s="34">
        <v>21</v>
      </c>
      <c r="B461" s="35" t="s">
        <v>308</v>
      </c>
      <c r="C461" s="34" t="s">
        <v>12</v>
      </c>
      <c r="D461" s="91" t="s">
        <v>573</v>
      </c>
      <c r="E461" s="36">
        <v>16911.1</v>
      </c>
      <c r="F461" s="117" t="s">
        <v>19</v>
      </c>
    </row>
    <row r="462" spans="1:6" ht="81">
      <c r="A462" s="34">
        <v>22</v>
      </c>
      <c r="B462" s="35" t="s">
        <v>292</v>
      </c>
      <c r="C462" s="34" t="s">
        <v>12</v>
      </c>
      <c r="D462" s="91" t="s">
        <v>573</v>
      </c>
      <c r="E462" s="36">
        <v>16911.1</v>
      </c>
      <c r="F462" s="117" t="s">
        <v>19</v>
      </c>
    </row>
    <row r="463" spans="1:6" ht="94.5">
      <c r="A463" s="34">
        <v>23</v>
      </c>
      <c r="B463" s="35" t="s">
        <v>32</v>
      </c>
      <c r="C463" s="34" t="s">
        <v>12</v>
      </c>
      <c r="D463" s="91" t="s">
        <v>569</v>
      </c>
      <c r="E463" s="36">
        <v>59188.85</v>
      </c>
      <c r="F463" s="117" t="s">
        <v>202</v>
      </c>
    </row>
    <row r="464" spans="1:6" ht="94.5">
      <c r="A464" s="34">
        <v>24</v>
      </c>
      <c r="B464" s="35" t="s">
        <v>36</v>
      </c>
      <c r="C464" s="34" t="s">
        <v>12</v>
      </c>
      <c r="D464" s="91" t="s">
        <v>569</v>
      </c>
      <c r="E464" s="36">
        <v>59188.85</v>
      </c>
      <c r="F464" s="117" t="s">
        <v>202</v>
      </c>
    </row>
    <row r="465" spans="1:6" ht="81">
      <c r="A465" s="34">
        <v>25</v>
      </c>
      <c r="B465" s="35" t="s">
        <v>34</v>
      </c>
      <c r="C465" s="34" t="s">
        <v>12</v>
      </c>
      <c r="D465" s="91" t="s">
        <v>570</v>
      </c>
      <c r="E465" s="36">
        <v>25366.65</v>
      </c>
      <c r="F465" s="117" t="s">
        <v>18</v>
      </c>
    </row>
    <row r="466" spans="1:6" ht="94.5">
      <c r="A466" s="34">
        <v>26</v>
      </c>
      <c r="B466" s="35" t="s">
        <v>257</v>
      </c>
      <c r="C466" s="34" t="s">
        <v>12</v>
      </c>
      <c r="D466" s="91" t="s">
        <v>567</v>
      </c>
      <c r="E466" s="36">
        <v>33822.2</v>
      </c>
      <c r="F466" s="117" t="s">
        <v>20</v>
      </c>
    </row>
    <row r="467" spans="1:6" ht="81">
      <c r="A467" s="34">
        <v>27</v>
      </c>
      <c r="B467" s="35" t="s">
        <v>26</v>
      </c>
      <c r="C467" s="34" t="s">
        <v>12</v>
      </c>
      <c r="D467" s="91" t="s">
        <v>570</v>
      </c>
      <c r="E467" s="36">
        <v>25366.65</v>
      </c>
      <c r="F467" s="117" t="s">
        <v>18</v>
      </c>
    </row>
    <row r="468" spans="1:6" ht="81">
      <c r="A468" s="34">
        <v>28</v>
      </c>
      <c r="B468" s="35" t="s">
        <v>48</v>
      </c>
      <c r="C468" s="34" t="s">
        <v>12</v>
      </c>
      <c r="D468" s="91" t="s">
        <v>573</v>
      </c>
      <c r="E468" s="36">
        <v>16911.1</v>
      </c>
      <c r="F468" s="117" t="s">
        <v>19</v>
      </c>
    </row>
    <row r="469" spans="1:6" ht="81">
      <c r="A469" s="34">
        <v>29</v>
      </c>
      <c r="B469" s="35" t="s">
        <v>576</v>
      </c>
      <c r="C469" s="34" t="s">
        <v>12</v>
      </c>
      <c r="D469" s="91" t="s">
        <v>577</v>
      </c>
      <c r="E469" s="36">
        <v>8455.5</v>
      </c>
      <c r="F469" s="117" t="s">
        <v>17</v>
      </c>
    </row>
    <row r="470" spans="1:6" ht="81">
      <c r="A470" s="34">
        <v>30</v>
      </c>
      <c r="B470" s="35" t="s">
        <v>485</v>
      </c>
      <c r="C470" s="34" t="s">
        <v>12</v>
      </c>
      <c r="D470" s="91" t="s">
        <v>577</v>
      </c>
      <c r="E470" s="36">
        <v>8455.5</v>
      </c>
      <c r="F470" s="117" t="s">
        <v>17</v>
      </c>
    </row>
    <row r="471" spans="1:6" ht="81">
      <c r="A471" s="34">
        <v>31</v>
      </c>
      <c r="B471" s="35" t="s">
        <v>271</v>
      </c>
      <c r="C471" s="34" t="s">
        <v>12</v>
      </c>
      <c r="D471" s="91" t="s">
        <v>573</v>
      </c>
      <c r="E471" s="36">
        <v>16911.1</v>
      </c>
      <c r="F471" s="117" t="s">
        <v>19</v>
      </c>
    </row>
    <row r="472" spans="1:6" ht="15">
      <c r="A472" s="34"/>
      <c r="B472" s="35"/>
      <c r="C472" s="34"/>
      <c r="D472" s="35"/>
      <c r="E472" s="36"/>
      <c r="F472" s="117"/>
    </row>
    <row r="473" spans="1:6" ht="15">
      <c r="A473" s="34"/>
      <c r="B473" s="37"/>
      <c r="C473" s="118"/>
      <c r="D473" s="35"/>
      <c r="E473" s="38">
        <f>SUM(E442:E472)</f>
        <v>916921.5499999999</v>
      </c>
      <c r="F473" s="117"/>
    </row>
    <row r="474" spans="1:6" ht="42.75">
      <c r="A474" s="34">
        <v>1</v>
      </c>
      <c r="B474" s="35" t="s">
        <v>268</v>
      </c>
      <c r="C474" s="7" t="s">
        <v>12</v>
      </c>
      <c r="D474" s="35" t="s">
        <v>578</v>
      </c>
      <c r="E474" s="36">
        <v>12177</v>
      </c>
      <c r="F474" s="117"/>
    </row>
    <row r="475" spans="1:6" ht="42.75">
      <c r="A475" s="34">
        <v>2</v>
      </c>
      <c r="B475" s="35" t="s">
        <v>499</v>
      </c>
      <c r="C475" s="7" t="s">
        <v>12</v>
      </c>
      <c r="D475" s="35" t="s">
        <v>579</v>
      </c>
      <c r="E475" s="36">
        <v>6752</v>
      </c>
      <c r="F475" s="117" t="s">
        <v>580</v>
      </c>
    </row>
    <row r="476" spans="1:6" ht="15">
      <c r="A476" s="34"/>
      <c r="B476" s="35"/>
      <c r="C476" s="7"/>
      <c r="D476" s="35"/>
      <c r="E476" s="36"/>
      <c r="F476" s="117"/>
    </row>
    <row r="477" spans="1:6" ht="15">
      <c r="A477" s="34"/>
      <c r="B477" s="49"/>
      <c r="C477" s="118"/>
      <c r="D477" s="35"/>
      <c r="E477" s="38">
        <f>SUM(E474:E475)</f>
        <v>18929</v>
      </c>
      <c r="F477" s="117"/>
    </row>
    <row r="478" spans="1:6" ht="28.5">
      <c r="A478" s="34">
        <v>1</v>
      </c>
      <c r="B478" s="91" t="s">
        <v>200</v>
      </c>
      <c r="C478" s="7" t="s">
        <v>12</v>
      </c>
      <c r="D478" s="35" t="s">
        <v>581</v>
      </c>
      <c r="E478" s="36">
        <v>6260</v>
      </c>
      <c r="F478" s="117" t="s">
        <v>21</v>
      </c>
    </row>
    <row r="479" spans="1:6" ht="27">
      <c r="A479" s="34">
        <v>2</v>
      </c>
      <c r="B479" s="91" t="s">
        <v>45</v>
      </c>
      <c r="C479" s="7" t="s">
        <v>12</v>
      </c>
      <c r="D479" s="35" t="s">
        <v>313</v>
      </c>
      <c r="E479" s="36">
        <v>26770</v>
      </c>
      <c r="F479" s="117" t="s">
        <v>387</v>
      </c>
    </row>
    <row r="480" spans="1:6" ht="27">
      <c r="A480" s="34">
        <v>3</v>
      </c>
      <c r="B480" s="91" t="s">
        <v>473</v>
      </c>
      <c r="C480" s="7" t="s">
        <v>12</v>
      </c>
      <c r="D480" s="35" t="s">
        <v>313</v>
      </c>
      <c r="E480" s="36">
        <v>11108</v>
      </c>
      <c r="F480" s="117" t="s">
        <v>20</v>
      </c>
    </row>
    <row r="481" spans="1:6" ht="27">
      <c r="A481" s="34">
        <v>4</v>
      </c>
      <c r="B481" s="91" t="s">
        <v>471</v>
      </c>
      <c r="C481" s="7" t="s">
        <v>12</v>
      </c>
      <c r="D481" s="35" t="s">
        <v>313</v>
      </c>
      <c r="E481" s="36">
        <v>11108</v>
      </c>
      <c r="F481" s="117" t="s">
        <v>20</v>
      </c>
    </row>
    <row r="482" spans="1:6" ht="27">
      <c r="A482" s="34">
        <v>5</v>
      </c>
      <c r="B482" s="91" t="s">
        <v>160</v>
      </c>
      <c r="C482" s="7" t="s">
        <v>12</v>
      </c>
      <c r="D482" s="35" t="s">
        <v>313</v>
      </c>
      <c r="E482" s="36">
        <v>11108</v>
      </c>
      <c r="F482" s="117" t="s">
        <v>20</v>
      </c>
    </row>
    <row r="483" spans="1:6" ht="15">
      <c r="A483" s="34"/>
      <c r="B483" s="91"/>
      <c r="C483" s="7"/>
      <c r="D483" s="35"/>
      <c r="E483" s="36"/>
      <c r="F483" s="117"/>
    </row>
    <row r="484" spans="1:6" ht="15">
      <c r="A484" s="34"/>
      <c r="B484" s="49"/>
      <c r="C484" s="118"/>
      <c r="D484" s="35"/>
      <c r="E484" s="38">
        <f>SUM(E478:E483)</f>
        <v>66354</v>
      </c>
      <c r="F484" s="117"/>
    </row>
    <row r="485" spans="1:6" ht="42.75">
      <c r="A485" s="34">
        <v>1</v>
      </c>
      <c r="B485" s="91" t="s">
        <v>152</v>
      </c>
      <c r="C485" s="7" t="s">
        <v>12</v>
      </c>
      <c r="D485" s="35" t="s">
        <v>582</v>
      </c>
      <c r="E485" s="36">
        <v>1500</v>
      </c>
      <c r="F485" s="117" t="s">
        <v>228</v>
      </c>
    </row>
    <row r="486" spans="1:6" ht="15">
      <c r="A486" s="34"/>
      <c r="B486" s="49"/>
      <c r="C486" s="118"/>
      <c r="D486" s="35"/>
      <c r="E486" s="38">
        <f>SUM(E485:E485)</f>
        <v>1500</v>
      </c>
      <c r="F486" s="117"/>
    </row>
    <row r="487" spans="1:6" ht="42.75">
      <c r="A487" s="34">
        <v>1</v>
      </c>
      <c r="B487" s="6" t="s">
        <v>467</v>
      </c>
      <c r="C487" s="7" t="s">
        <v>12</v>
      </c>
      <c r="D487" s="35" t="s">
        <v>240</v>
      </c>
      <c r="E487" s="36">
        <v>8007</v>
      </c>
      <c r="F487" s="117" t="s">
        <v>17</v>
      </c>
    </row>
    <row r="488" spans="1:6" ht="42.75">
      <c r="A488" s="34">
        <v>2</v>
      </c>
      <c r="B488" s="6" t="s">
        <v>583</v>
      </c>
      <c r="C488" s="7" t="s">
        <v>12</v>
      </c>
      <c r="D488" s="35" t="s">
        <v>240</v>
      </c>
      <c r="E488" s="36">
        <v>13228</v>
      </c>
      <c r="F488" s="117" t="s">
        <v>17</v>
      </c>
    </row>
    <row r="489" spans="1:6" ht="15">
      <c r="A489" s="34"/>
      <c r="B489" s="77"/>
      <c r="C489" s="118"/>
      <c r="D489" s="35"/>
      <c r="E489" s="38">
        <f>SUM(E487:E488)</f>
        <v>21235</v>
      </c>
      <c r="F489" s="117"/>
    </row>
    <row r="490" spans="1:6" ht="30">
      <c r="A490" s="39"/>
      <c r="B490" s="37" t="s">
        <v>13</v>
      </c>
      <c r="C490" s="34"/>
      <c r="D490" s="35"/>
      <c r="E490" s="38">
        <f>E473+E477+E484+E486+E489</f>
        <v>1024939.5499999999</v>
      </c>
      <c r="F490" s="117"/>
    </row>
    <row r="493" spans="1:6" ht="15">
      <c r="A493" s="109"/>
      <c r="B493" s="109"/>
      <c r="C493" s="110"/>
      <c r="D493" s="110" t="s">
        <v>14</v>
      </c>
      <c r="E493" s="109"/>
      <c r="F493" s="109"/>
    </row>
    <row r="494" spans="1:6" ht="15">
      <c r="A494" s="144" t="s">
        <v>611</v>
      </c>
      <c r="B494" s="144"/>
      <c r="C494" s="144"/>
      <c r="D494" s="144"/>
      <c r="E494" s="144"/>
      <c r="F494" s="144"/>
    </row>
    <row r="495" spans="1:6" ht="15">
      <c r="A495" s="145"/>
      <c r="B495" s="145"/>
      <c r="C495" s="145"/>
      <c r="D495" s="145"/>
      <c r="E495" s="145"/>
      <c r="F495" s="145"/>
    </row>
    <row r="496" spans="1:6" ht="15">
      <c r="A496" s="50" t="s">
        <v>1</v>
      </c>
      <c r="B496" s="111"/>
      <c r="C496" s="50" t="s">
        <v>2</v>
      </c>
      <c r="D496" s="146" t="s">
        <v>3</v>
      </c>
      <c r="E496" s="111" t="s">
        <v>4</v>
      </c>
      <c r="F496" s="112" t="s">
        <v>5</v>
      </c>
    </row>
    <row r="497" spans="1:6" ht="15">
      <c r="A497" s="113" t="s">
        <v>6</v>
      </c>
      <c r="B497" s="27" t="s">
        <v>7</v>
      </c>
      <c r="C497" s="27" t="s">
        <v>8</v>
      </c>
      <c r="D497" s="147"/>
      <c r="E497" s="29" t="s">
        <v>9</v>
      </c>
      <c r="F497" s="114" t="s">
        <v>10</v>
      </c>
    </row>
    <row r="498" spans="1:6" ht="15">
      <c r="A498" s="32"/>
      <c r="B498" s="32"/>
      <c r="C498" s="32"/>
      <c r="D498" s="148"/>
      <c r="E498" s="115" t="s">
        <v>11</v>
      </c>
      <c r="F498" s="29"/>
    </row>
    <row r="499" spans="1:6" ht="28.5">
      <c r="A499" s="34">
        <v>1</v>
      </c>
      <c r="B499" s="35" t="s">
        <v>612</v>
      </c>
      <c r="C499" s="34" t="s">
        <v>12</v>
      </c>
      <c r="D499" s="91" t="s">
        <v>613</v>
      </c>
      <c r="E499" s="36">
        <v>2214</v>
      </c>
      <c r="F499" s="117" t="s">
        <v>17</v>
      </c>
    </row>
    <row r="500" spans="1:6" ht="16.5">
      <c r="A500" s="34"/>
      <c r="B500" s="35"/>
      <c r="C500" s="34"/>
      <c r="D500" s="91"/>
      <c r="E500" s="131"/>
      <c r="F500" s="117"/>
    </row>
    <row r="501" spans="1:6" ht="15">
      <c r="A501" s="34"/>
      <c r="B501" s="49"/>
      <c r="C501" s="118"/>
      <c r="D501" s="35"/>
      <c r="E501" s="38">
        <f>SUM(E499:E500)</f>
        <v>2214</v>
      </c>
      <c r="F501" s="117"/>
    </row>
    <row r="502" spans="1:6" ht="42.75">
      <c r="A502" s="34">
        <v>1</v>
      </c>
      <c r="B502" s="35" t="s">
        <v>583</v>
      </c>
      <c r="C502" s="7" t="s">
        <v>12</v>
      </c>
      <c r="D502" s="35" t="s">
        <v>470</v>
      </c>
      <c r="E502" s="36">
        <v>7173</v>
      </c>
      <c r="F502" s="117" t="s">
        <v>17</v>
      </c>
    </row>
    <row r="503" spans="1:6" ht="42.75">
      <c r="A503" s="34">
        <v>2</v>
      </c>
      <c r="B503" s="35" t="s">
        <v>308</v>
      </c>
      <c r="C503" s="7" t="s">
        <v>12</v>
      </c>
      <c r="D503" s="35" t="s">
        <v>470</v>
      </c>
      <c r="E503" s="36">
        <v>7491</v>
      </c>
      <c r="F503" s="117" t="s">
        <v>17</v>
      </c>
    </row>
    <row r="504" spans="1:6" ht="15">
      <c r="A504" s="34"/>
      <c r="B504" s="35"/>
      <c r="C504" s="7"/>
      <c r="D504" s="35"/>
      <c r="E504" s="36"/>
      <c r="F504" s="117"/>
    </row>
    <row r="505" spans="1:6" ht="15">
      <c r="A505" s="34"/>
      <c r="B505" s="37"/>
      <c r="C505" s="118"/>
      <c r="D505" s="35"/>
      <c r="E505" s="38">
        <f>SUM(E502:E504)</f>
        <v>14664</v>
      </c>
      <c r="F505" s="117"/>
    </row>
    <row r="506" spans="1:6" ht="28.5">
      <c r="A506" s="34">
        <v>1</v>
      </c>
      <c r="B506" s="6" t="s">
        <v>48</v>
      </c>
      <c r="C506" s="7" t="s">
        <v>12</v>
      </c>
      <c r="D506" s="35" t="s">
        <v>614</v>
      </c>
      <c r="E506" s="36">
        <v>25693.8</v>
      </c>
      <c r="F506" s="117" t="s">
        <v>17</v>
      </c>
    </row>
    <row r="507" spans="1:6" ht="28.5">
      <c r="A507" s="34">
        <v>2</v>
      </c>
      <c r="B507" s="6" t="s">
        <v>186</v>
      </c>
      <c r="C507" s="7" t="s">
        <v>12</v>
      </c>
      <c r="D507" s="35" t="s">
        <v>614</v>
      </c>
      <c r="E507" s="36">
        <v>25693.8</v>
      </c>
      <c r="F507" s="117" t="s">
        <v>17</v>
      </c>
    </row>
    <row r="508" spans="1:6" ht="28.5">
      <c r="A508" s="34">
        <v>3</v>
      </c>
      <c r="B508" s="6" t="s">
        <v>53</v>
      </c>
      <c r="C508" s="7" t="s">
        <v>12</v>
      </c>
      <c r="D508" s="35" t="s">
        <v>614</v>
      </c>
      <c r="E508" s="36">
        <v>25693.8</v>
      </c>
      <c r="F508" s="117" t="s">
        <v>17</v>
      </c>
    </row>
    <row r="509" spans="1:6" ht="28.5">
      <c r="A509" s="34">
        <v>4</v>
      </c>
      <c r="B509" s="6" t="s">
        <v>44</v>
      </c>
      <c r="C509" s="7" t="s">
        <v>12</v>
      </c>
      <c r="D509" s="35" t="s">
        <v>615</v>
      </c>
      <c r="E509" s="36">
        <v>25693.8</v>
      </c>
      <c r="F509" s="117" t="s">
        <v>17</v>
      </c>
    </row>
    <row r="510" spans="1:6" ht="28.5">
      <c r="A510" s="34">
        <v>5</v>
      </c>
      <c r="B510" s="6" t="s">
        <v>51</v>
      </c>
      <c r="C510" s="7" t="s">
        <v>12</v>
      </c>
      <c r="D510" s="35" t="s">
        <v>616</v>
      </c>
      <c r="E510" s="36">
        <v>25693.8</v>
      </c>
      <c r="F510" s="117" t="s">
        <v>17</v>
      </c>
    </row>
    <row r="511" spans="1:6" ht="28.5">
      <c r="A511" s="34">
        <v>6</v>
      </c>
      <c r="B511" s="6" t="s">
        <v>362</v>
      </c>
      <c r="C511" s="7" t="s">
        <v>12</v>
      </c>
      <c r="D511" s="35" t="s">
        <v>614</v>
      </c>
      <c r="E511" s="36">
        <v>25693.8</v>
      </c>
      <c r="F511" s="117" t="s">
        <v>17</v>
      </c>
    </row>
    <row r="512" spans="1:6" ht="28.5">
      <c r="A512" s="34">
        <v>7</v>
      </c>
      <c r="B512" s="6" t="s">
        <v>239</v>
      </c>
      <c r="C512" s="7" t="s">
        <v>12</v>
      </c>
      <c r="D512" s="35" t="s">
        <v>614</v>
      </c>
      <c r="E512" s="36">
        <v>25693.8</v>
      </c>
      <c r="F512" s="117" t="s">
        <v>17</v>
      </c>
    </row>
    <row r="513" spans="1:6" ht="28.5">
      <c r="A513" s="34">
        <v>8</v>
      </c>
      <c r="B513" s="6" t="s">
        <v>285</v>
      </c>
      <c r="C513" s="7" t="s">
        <v>12</v>
      </c>
      <c r="D513" s="35" t="s">
        <v>617</v>
      </c>
      <c r="E513" s="36">
        <v>25693.8</v>
      </c>
      <c r="F513" s="117" t="s">
        <v>17</v>
      </c>
    </row>
    <row r="514" spans="1:6" ht="28.5">
      <c r="A514" s="34">
        <v>9</v>
      </c>
      <c r="B514" s="6" t="s">
        <v>26</v>
      </c>
      <c r="C514" s="7" t="s">
        <v>12</v>
      </c>
      <c r="D514" s="35" t="s">
        <v>587</v>
      </c>
      <c r="E514" s="36">
        <v>25693.8</v>
      </c>
      <c r="F514" s="117" t="s">
        <v>17</v>
      </c>
    </row>
    <row r="515" spans="1:6" ht="28.5">
      <c r="A515" s="34">
        <v>10</v>
      </c>
      <c r="B515" s="6" t="s">
        <v>47</v>
      </c>
      <c r="C515" s="7" t="s">
        <v>12</v>
      </c>
      <c r="D515" s="35" t="s">
        <v>616</v>
      </c>
      <c r="E515" s="36">
        <v>25693.8</v>
      </c>
      <c r="F515" s="117" t="s">
        <v>17</v>
      </c>
    </row>
    <row r="516" spans="1:6" ht="28.5">
      <c r="A516" s="34">
        <v>11</v>
      </c>
      <c r="B516" s="6" t="s">
        <v>329</v>
      </c>
      <c r="C516" s="7" t="s">
        <v>12</v>
      </c>
      <c r="D516" s="35" t="s">
        <v>587</v>
      </c>
      <c r="E516" s="36">
        <v>25693.8</v>
      </c>
      <c r="F516" s="117" t="s">
        <v>17</v>
      </c>
    </row>
    <row r="517" spans="1:6" ht="28.5">
      <c r="A517" s="34">
        <v>12</v>
      </c>
      <c r="B517" s="6" t="s">
        <v>216</v>
      </c>
      <c r="C517" s="7" t="s">
        <v>12</v>
      </c>
      <c r="D517" s="35" t="s">
        <v>587</v>
      </c>
      <c r="E517" s="36">
        <v>25693.8</v>
      </c>
      <c r="F517" s="117" t="s">
        <v>17</v>
      </c>
    </row>
    <row r="518" spans="1:6" ht="28.5">
      <c r="A518" s="34">
        <v>13</v>
      </c>
      <c r="B518" s="6" t="s">
        <v>618</v>
      </c>
      <c r="C518" s="7" t="s">
        <v>12</v>
      </c>
      <c r="D518" s="35" t="s">
        <v>587</v>
      </c>
      <c r="E518" s="36">
        <v>25693.8</v>
      </c>
      <c r="F518" s="117" t="s">
        <v>17</v>
      </c>
    </row>
    <row r="519" spans="1:6" ht="28.5">
      <c r="A519" s="34">
        <v>14</v>
      </c>
      <c r="B519" s="6" t="s">
        <v>575</v>
      </c>
      <c r="C519" s="7" t="s">
        <v>12</v>
      </c>
      <c r="D519" s="35" t="s">
        <v>614</v>
      </c>
      <c r="E519" s="36">
        <v>25693.8</v>
      </c>
      <c r="F519" s="117" t="s">
        <v>17</v>
      </c>
    </row>
    <row r="520" spans="1:6" ht="28.5">
      <c r="A520" s="34">
        <v>15</v>
      </c>
      <c r="B520" s="6" t="s">
        <v>181</v>
      </c>
      <c r="C520" s="7" t="s">
        <v>12</v>
      </c>
      <c r="D520" s="35" t="s">
        <v>587</v>
      </c>
      <c r="E520" s="36">
        <v>25693.8</v>
      </c>
      <c r="F520" s="117" t="s">
        <v>17</v>
      </c>
    </row>
    <row r="521" spans="1:6" ht="28.5">
      <c r="A521" s="34">
        <v>16</v>
      </c>
      <c r="B521" s="6" t="s">
        <v>311</v>
      </c>
      <c r="C521" s="7" t="s">
        <v>12</v>
      </c>
      <c r="D521" s="35" t="s">
        <v>616</v>
      </c>
      <c r="E521" s="36">
        <v>25693.8</v>
      </c>
      <c r="F521" s="117" t="s">
        <v>17</v>
      </c>
    </row>
    <row r="522" spans="1:6" ht="28.5">
      <c r="A522" s="34">
        <v>17</v>
      </c>
      <c r="B522" s="6" t="s">
        <v>32</v>
      </c>
      <c r="C522" s="7" t="s">
        <v>12</v>
      </c>
      <c r="D522" s="35" t="s">
        <v>619</v>
      </c>
      <c r="E522" s="36">
        <v>25693.8</v>
      </c>
      <c r="F522" s="117" t="s">
        <v>17</v>
      </c>
    </row>
    <row r="523" spans="1:6" ht="28.5">
      <c r="A523" s="34">
        <v>18</v>
      </c>
      <c r="B523" s="6" t="s">
        <v>410</v>
      </c>
      <c r="C523" s="7" t="s">
        <v>12</v>
      </c>
      <c r="D523" s="35" t="s">
        <v>620</v>
      </c>
      <c r="E523" s="36">
        <v>17418.77</v>
      </c>
      <c r="F523" s="117" t="s">
        <v>17</v>
      </c>
    </row>
    <row r="524" spans="1:6" ht="28.5">
      <c r="A524" s="34">
        <v>19</v>
      </c>
      <c r="B524" s="6" t="s">
        <v>301</v>
      </c>
      <c r="C524" s="35" t="s">
        <v>620</v>
      </c>
      <c r="D524" s="35" t="s">
        <v>621</v>
      </c>
      <c r="E524" s="36">
        <v>6094.41</v>
      </c>
      <c r="F524" s="117" t="s">
        <v>17</v>
      </c>
    </row>
    <row r="525" spans="1:6" ht="28.5">
      <c r="A525" s="34">
        <v>20</v>
      </c>
      <c r="B525" s="5" t="s">
        <v>485</v>
      </c>
      <c r="C525" s="7" t="s">
        <v>12</v>
      </c>
      <c r="D525" s="35" t="s">
        <v>587</v>
      </c>
      <c r="E525" s="36">
        <v>25693.8</v>
      </c>
      <c r="F525" s="117" t="s">
        <v>17</v>
      </c>
    </row>
    <row r="526" spans="1:6" ht="15">
      <c r="A526" s="34"/>
      <c r="B526" s="6"/>
      <c r="C526" s="7"/>
      <c r="D526" s="35"/>
      <c r="E526" s="36"/>
      <c r="F526" s="117"/>
    </row>
    <row r="527" spans="1:6" ht="15">
      <c r="A527" s="34"/>
      <c r="B527" s="77"/>
      <c r="C527" s="118"/>
      <c r="D527" s="35"/>
      <c r="E527" s="38">
        <f>SUM(E506:E526)</f>
        <v>486001.57999999984</v>
      </c>
      <c r="F527" s="117"/>
    </row>
    <row r="528" spans="1:6" ht="28.5">
      <c r="A528" s="34">
        <v>1</v>
      </c>
      <c r="B528" s="35" t="s">
        <v>622</v>
      </c>
      <c r="C528" s="7" t="s">
        <v>12</v>
      </c>
      <c r="D528" s="35" t="s">
        <v>623</v>
      </c>
      <c r="E528" s="36">
        <v>1390.36</v>
      </c>
      <c r="F528" s="117" t="s">
        <v>17</v>
      </c>
    </row>
    <row r="529" spans="1:6" ht="15">
      <c r="A529" s="34"/>
      <c r="B529" s="51"/>
      <c r="C529" s="118"/>
      <c r="D529" s="35"/>
      <c r="E529" s="38">
        <f>SUM(E528:E528)</f>
        <v>1390.36</v>
      </c>
      <c r="F529" s="117"/>
    </row>
    <row r="530" spans="1:6" ht="42.75">
      <c r="A530" s="34">
        <v>1</v>
      </c>
      <c r="B530" s="35" t="s">
        <v>624</v>
      </c>
      <c r="C530" s="7" t="s">
        <v>12</v>
      </c>
      <c r="D530" s="35" t="s">
        <v>625</v>
      </c>
      <c r="E530" s="36">
        <v>18256</v>
      </c>
      <c r="F530" s="117" t="s">
        <v>17</v>
      </c>
    </row>
    <row r="531" spans="1:6" ht="15">
      <c r="A531" s="34"/>
      <c r="B531" s="37"/>
      <c r="C531" s="118"/>
      <c r="D531" s="35"/>
      <c r="E531" s="38"/>
      <c r="F531" s="117"/>
    </row>
    <row r="532" spans="1:6" ht="15">
      <c r="A532" s="34"/>
      <c r="B532" s="37"/>
      <c r="C532" s="118"/>
      <c r="D532" s="35"/>
      <c r="E532" s="38">
        <f>SUM(E530:E531)</f>
        <v>18256</v>
      </c>
      <c r="F532" s="117"/>
    </row>
    <row r="533" spans="1:6" ht="28.5">
      <c r="A533" s="34">
        <v>1</v>
      </c>
      <c r="B533" s="35" t="s">
        <v>413</v>
      </c>
      <c r="C533" s="7" t="s">
        <v>12</v>
      </c>
      <c r="D533" s="35" t="s">
        <v>626</v>
      </c>
      <c r="E533" s="36">
        <v>8000</v>
      </c>
      <c r="F533" s="117" t="s">
        <v>17</v>
      </c>
    </row>
    <row r="534" spans="1:6" ht="42.75">
      <c r="A534" s="34">
        <v>2</v>
      </c>
      <c r="B534" s="35" t="s">
        <v>627</v>
      </c>
      <c r="C534" s="7" t="s">
        <v>12</v>
      </c>
      <c r="D534" s="35" t="s">
        <v>628</v>
      </c>
      <c r="E534" s="36">
        <v>10000</v>
      </c>
      <c r="F534" s="117" t="s">
        <v>17</v>
      </c>
    </row>
    <row r="535" spans="1:6" ht="15">
      <c r="A535" s="34"/>
      <c r="B535" s="35"/>
      <c r="C535" s="118"/>
      <c r="D535" s="35"/>
      <c r="E535" s="38"/>
      <c r="F535" s="117"/>
    </row>
    <row r="536" spans="1:6" ht="15">
      <c r="A536" s="34"/>
      <c r="B536" s="49"/>
      <c r="C536" s="118"/>
      <c r="D536" s="35"/>
      <c r="E536" s="38">
        <f>SUM(E533:E535)</f>
        <v>18000</v>
      </c>
      <c r="F536" s="117"/>
    </row>
    <row r="537" spans="1:6" ht="57">
      <c r="A537" s="34">
        <v>1</v>
      </c>
      <c r="B537" s="35" t="s">
        <v>34</v>
      </c>
      <c r="C537" s="7" t="s">
        <v>12</v>
      </c>
      <c r="D537" s="35" t="s">
        <v>629</v>
      </c>
      <c r="E537" s="36">
        <v>23033</v>
      </c>
      <c r="F537" s="117" t="s">
        <v>630</v>
      </c>
    </row>
    <row r="538" spans="1:6" ht="15">
      <c r="A538" s="34"/>
      <c r="B538" s="37"/>
      <c r="C538" s="118"/>
      <c r="D538" s="35"/>
      <c r="E538" s="38"/>
      <c r="F538" s="117"/>
    </row>
    <row r="539" spans="1:6" ht="15">
      <c r="A539" s="34"/>
      <c r="B539" s="37"/>
      <c r="C539" s="118"/>
      <c r="D539" s="35"/>
      <c r="E539" s="38">
        <f>SUM(E537:E538)</f>
        <v>23033</v>
      </c>
      <c r="F539" s="117"/>
    </row>
    <row r="540" spans="1:6" ht="42.75">
      <c r="A540" s="34">
        <v>1</v>
      </c>
      <c r="B540" s="35" t="s">
        <v>54</v>
      </c>
      <c r="C540" s="7" t="s">
        <v>12</v>
      </c>
      <c r="D540" s="35" t="s">
        <v>631</v>
      </c>
      <c r="E540" s="36">
        <v>10708</v>
      </c>
      <c r="F540" s="117" t="s">
        <v>20</v>
      </c>
    </row>
    <row r="541" spans="1:6" ht="42.75">
      <c r="A541" s="34">
        <v>2</v>
      </c>
      <c r="B541" s="35" t="s">
        <v>632</v>
      </c>
      <c r="C541" s="7" t="s">
        <v>12</v>
      </c>
      <c r="D541" s="35" t="s">
        <v>631</v>
      </c>
      <c r="E541" s="36">
        <v>2777</v>
      </c>
      <c r="F541" s="117" t="s">
        <v>17</v>
      </c>
    </row>
    <row r="542" spans="1:6" ht="42.75">
      <c r="A542" s="34">
        <v>3</v>
      </c>
      <c r="B542" s="35" t="s">
        <v>299</v>
      </c>
      <c r="C542" s="7" t="s">
        <v>12</v>
      </c>
      <c r="D542" s="35" t="s">
        <v>633</v>
      </c>
      <c r="E542" s="36">
        <v>1380</v>
      </c>
      <c r="F542" s="117" t="s">
        <v>17</v>
      </c>
    </row>
    <row r="543" spans="1:6" ht="42.75">
      <c r="A543" s="34">
        <v>4</v>
      </c>
      <c r="B543" s="35" t="s">
        <v>188</v>
      </c>
      <c r="C543" s="7" t="s">
        <v>12</v>
      </c>
      <c r="D543" s="35" t="s">
        <v>631</v>
      </c>
      <c r="E543" s="36">
        <v>8231</v>
      </c>
      <c r="F543" s="117" t="s">
        <v>18</v>
      </c>
    </row>
    <row r="544" spans="1:6" ht="15">
      <c r="A544" s="34"/>
      <c r="B544" s="35"/>
      <c r="C544" s="7"/>
      <c r="D544" s="35"/>
      <c r="E544" s="36"/>
      <c r="F544" s="117"/>
    </row>
    <row r="545" spans="1:6" ht="15">
      <c r="A545" s="34"/>
      <c r="B545" s="37"/>
      <c r="C545" s="118"/>
      <c r="D545" s="35"/>
      <c r="E545" s="38">
        <f>SUM(E540:E544)</f>
        <v>23096</v>
      </c>
      <c r="F545" s="117"/>
    </row>
    <row r="546" spans="1:6" ht="42.75">
      <c r="A546" s="34">
        <v>1</v>
      </c>
      <c r="B546" s="35" t="s">
        <v>634</v>
      </c>
      <c r="C546" s="7" t="s">
        <v>12</v>
      </c>
      <c r="D546" s="35" t="s">
        <v>635</v>
      </c>
      <c r="E546" s="36">
        <v>3000</v>
      </c>
      <c r="F546" s="117" t="s">
        <v>19</v>
      </c>
    </row>
    <row r="547" spans="1:6" ht="42.75">
      <c r="A547" s="34">
        <v>2</v>
      </c>
      <c r="B547" s="35" t="s">
        <v>441</v>
      </c>
      <c r="C547" s="7" t="s">
        <v>12</v>
      </c>
      <c r="D547" s="35" t="s">
        <v>635</v>
      </c>
      <c r="E547" s="36">
        <v>3000</v>
      </c>
      <c r="F547" s="117" t="s">
        <v>19</v>
      </c>
    </row>
    <row r="548" spans="1:6" ht="15">
      <c r="A548" s="34"/>
      <c r="B548" s="37"/>
      <c r="C548" s="118"/>
      <c r="D548" s="35"/>
      <c r="E548" s="38"/>
      <c r="F548" s="117"/>
    </row>
    <row r="549" spans="1:6" ht="15">
      <c r="A549" s="34"/>
      <c r="B549" s="37"/>
      <c r="C549" s="118"/>
      <c r="D549" s="35"/>
      <c r="E549" s="38">
        <f>SUM(E546:E548)</f>
        <v>6000</v>
      </c>
      <c r="F549" s="117"/>
    </row>
    <row r="550" spans="1:6" ht="114">
      <c r="A550" s="34">
        <v>1</v>
      </c>
      <c r="B550" s="35" t="s">
        <v>46</v>
      </c>
      <c r="C550" s="7" t="s">
        <v>12</v>
      </c>
      <c r="D550" s="35" t="s">
        <v>636</v>
      </c>
      <c r="E550" s="36">
        <v>8088.9</v>
      </c>
      <c r="F550" s="117" t="s">
        <v>17</v>
      </c>
    </row>
    <row r="551" spans="1:6" ht="15">
      <c r="A551" s="34"/>
      <c r="B551" s="37"/>
      <c r="C551" s="118"/>
      <c r="D551" s="119"/>
      <c r="E551" s="38"/>
      <c r="F551" s="117"/>
    </row>
    <row r="552" spans="1:6" ht="15">
      <c r="A552" s="34"/>
      <c r="B552" s="49"/>
      <c r="C552" s="118"/>
      <c r="D552" s="35"/>
      <c r="E552" s="38">
        <f>SUM(E550:E551)</f>
        <v>8088.9</v>
      </c>
      <c r="F552" s="117"/>
    </row>
    <row r="553" spans="1:6" ht="71.25">
      <c r="A553" s="34">
        <v>1</v>
      </c>
      <c r="B553" s="35" t="s">
        <v>637</v>
      </c>
      <c r="C553" s="7" t="s">
        <v>12</v>
      </c>
      <c r="D553" s="35" t="s">
        <v>638</v>
      </c>
      <c r="E553" s="36">
        <v>126000</v>
      </c>
      <c r="F553" s="117" t="s">
        <v>639</v>
      </c>
    </row>
    <row r="554" spans="1:6" ht="15">
      <c r="A554" s="34"/>
      <c r="B554" s="37"/>
      <c r="C554" s="118"/>
      <c r="D554" s="35"/>
      <c r="E554" s="38">
        <f>SUM(E553)</f>
        <v>126000</v>
      </c>
      <c r="F554" s="117"/>
    </row>
    <row r="555" spans="1:6" ht="30">
      <c r="A555" s="39"/>
      <c r="B555" s="37" t="s">
        <v>13</v>
      </c>
      <c r="C555" s="34"/>
      <c r="D555" s="35"/>
      <c r="E555" s="38">
        <f>E501+E505+E527+E529+E532+E536+E539+E545+E549+E552+E554</f>
        <v>726743.8399999999</v>
      </c>
      <c r="F555" s="117"/>
    </row>
    <row r="558" spans="1:6" ht="15">
      <c r="A558" s="144" t="s">
        <v>640</v>
      </c>
      <c r="B558" s="144"/>
      <c r="C558" s="144"/>
      <c r="D558" s="144"/>
      <c r="E558" s="144"/>
      <c r="F558" s="144"/>
    </row>
    <row r="559" spans="1:6" ht="15">
      <c r="A559" s="159"/>
      <c r="B559" s="159"/>
      <c r="C559" s="159"/>
      <c r="D559" s="159"/>
      <c r="E559" s="159"/>
      <c r="F559" s="159"/>
    </row>
    <row r="560" spans="1:6" ht="15">
      <c r="A560" s="50" t="s">
        <v>1</v>
      </c>
      <c r="B560" s="111"/>
      <c r="C560" s="50" t="s">
        <v>2</v>
      </c>
      <c r="D560" s="146" t="s">
        <v>3</v>
      </c>
      <c r="E560" s="111" t="s">
        <v>4</v>
      </c>
      <c r="F560" s="112" t="s">
        <v>5</v>
      </c>
    </row>
    <row r="561" spans="1:6" ht="15">
      <c r="A561" s="113" t="s">
        <v>6</v>
      </c>
      <c r="B561" s="27" t="s">
        <v>7</v>
      </c>
      <c r="C561" s="27" t="s">
        <v>8</v>
      </c>
      <c r="D561" s="147"/>
      <c r="E561" s="29" t="s">
        <v>9</v>
      </c>
      <c r="F561" s="114" t="s">
        <v>10</v>
      </c>
    </row>
    <row r="562" spans="1:6" ht="15">
      <c r="A562" s="32"/>
      <c r="B562" s="32"/>
      <c r="C562" s="32"/>
      <c r="D562" s="148"/>
      <c r="E562" s="115" t="s">
        <v>11</v>
      </c>
      <c r="F562" s="29"/>
    </row>
    <row r="563" spans="1:6" ht="40.5">
      <c r="A563" s="34">
        <v>1</v>
      </c>
      <c r="B563" s="35" t="s">
        <v>56</v>
      </c>
      <c r="C563" s="34" t="s">
        <v>12</v>
      </c>
      <c r="D563" s="100" t="s">
        <v>641</v>
      </c>
      <c r="E563" s="36">
        <v>1390.36</v>
      </c>
      <c r="F563" s="117" t="s">
        <v>17</v>
      </c>
    </row>
    <row r="564" spans="1:6" ht="15">
      <c r="A564" s="34"/>
      <c r="B564" s="35"/>
      <c r="C564" s="34"/>
      <c r="D564" s="100"/>
      <c r="E564" s="160"/>
      <c r="F564" s="117"/>
    </row>
    <row r="565" spans="1:6" ht="15">
      <c r="A565" s="34"/>
      <c r="B565" s="37"/>
      <c r="C565" s="118"/>
      <c r="D565" s="35"/>
      <c r="E565" s="38">
        <f>SUM(E563:E564)</f>
        <v>1390.36</v>
      </c>
      <c r="F565" s="117"/>
    </row>
    <row r="566" spans="1:6" ht="42.75">
      <c r="A566" s="34">
        <v>1</v>
      </c>
      <c r="B566" s="35" t="s">
        <v>642</v>
      </c>
      <c r="C566" s="7" t="s">
        <v>12</v>
      </c>
      <c r="D566" s="35" t="s">
        <v>470</v>
      </c>
      <c r="E566" s="36">
        <v>24203</v>
      </c>
      <c r="F566" s="161" t="s">
        <v>19</v>
      </c>
    </row>
    <row r="567" spans="1:6" ht="15">
      <c r="A567" s="34"/>
      <c r="B567" s="35"/>
      <c r="C567" s="7"/>
      <c r="D567" s="35"/>
      <c r="E567" s="36"/>
      <c r="F567" s="161"/>
    </row>
    <row r="568" spans="1:6" ht="15">
      <c r="A568" s="34"/>
      <c r="B568" s="37"/>
      <c r="C568" s="118"/>
      <c r="D568" s="35"/>
      <c r="E568" s="38">
        <f>SUM(E566:E567)</f>
        <v>24203</v>
      </c>
      <c r="F568" s="117"/>
    </row>
    <row r="569" spans="1:6" ht="42.75">
      <c r="A569" s="34">
        <v>1</v>
      </c>
      <c r="B569" s="35" t="s">
        <v>160</v>
      </c>
      <c r="C569" s="7" t="s">
        <v>12</v>
      </c>
      <c r="D569" s="35" t="s">
        <v>635</v>
      </c>
      <c r="E569" s="36">
        <v>6000</v>
      </c>
      <c r="F569" s="117" t="s">
        <v>20</v>
      </c>
    </row>
    <row r="570" spans="1:6" ht="15">
      <c r="A570" s="34"/>
      <c r="B570" s="35"/>
      <c r="C570" s="7"/>
      <c r="D570" s="35"/>
      <c r="E570" s="36"/>
      <c r="F570" s="117"/>
    </row>
    <row r="571" spans="1:6" ht="15">
      <c r="A571" s="34"/>
      <c r="B571" s="49"/>
      <c r="C571" s="118"/>
      <c r="D571" s="35"/>
      <c r="E571" s="38">
        <f>SUM(E569:E570)</f>
        <v>6000</v>
      </c>
      <c r="F571" s="117"/>
    </row>
    <row r="572" spans="1:6" ht="28.5">
      <c r="A572" s="34">
        <v>1</v>
      </c>
      <c r="B572" s="35" t="s">
        <v>78</v>
      </c>
      <c r="C572" s="7" t="s">
        <v>12</v>
      </c>
      <c r="D572" s="35" t="s">
        <v>643</v>
      </c>
      <c r="E572" s="36">
        <v>6923.82</v>
      </c>
      <c r="F572" s="117" t="s">
        <v>17</v>
      </c>
    </row>
    <row r="573" spans="1:6" ht="15">
      <c r="A573" s="34"/>
      <c r="B573" s="49"/>
      <c r="C573" s="118"/>
      <c r="D573" s="35"/>
      <c r="E573" s="38">
        <f>SUM(E572)</f>
        <v>6923.82</v>
      </c>
      <c r="F573" s="117"/>
    </row>
    <row r="574" spans="1:6" ht="185.25">
      <c r="A574" s="34">
        <v>1</v>
      </c>
      <c r="B574" s="6" t="s">
        <v>215</v>
      </c>
      <c r="C574" s="7" t="s">
        <v>12</v>
      </c>
      <c r="D574" s="35" t="s">
        <v>644</v>
      </c>
      <c r="E574" s="36">
        <v>15000</v>
      </c>
      <c r="F574" s="117" t="s">
        <v>17</v>
      </c>
    </row>
    <row r="575" spans="1:6" ht="185.25">
      <c r="A575" s="34">
        <v>2</v>
      </c>
      <c r="B575" s="6" t="s">
        <v>215</v>
      </c>
      <c r="C575" s="7" t="s">
        <v>12</v>
      </c>
      <c r="D575" s="35" t="s">
        <v>645</v>
      </c>
      <c r="E575" s="36">
        <v>15000</v>
      </c>
      <c r="F575" s="117" t="s">
        <v>17</v>
      </c>
    </row>
    <row r="576" spans="1:6" ht="185.25">
      <c r="A576" s="34">
        <v>3</v>
      </c>
      <c r="B576" s="6" t="s">
        <v>215</v>
      </c>
      <c r="C576" s="7" t="s">
        <v>12</v>
      </c>
      <c r="D576" s="35" t="s">
        <v>646</v>
      </c>
      <c r="E576" s="36">
        <v>15000</v>
      </c>
      <c r="F576" s="117" t="s">
        <v>17</v>
      </c>
    </row>
    <row r="577" spans="1:6" ht="185.25">
      <c r="A577" s="34">
        <v>4</v>
      </c>
      <c r="B577" s="6" t="s">
        <v>215</v>
      </c>
      <c r="C577" s="7" t="s">
        <v>12</v>
      </c>
      <c r="D577" s="35" t="s">
        <v>647</v>
      </c>
      <c r="E577" s="36">
        <v>15000</v>
      </c>
      <c r="F577" s="117" t="s">
        <v>17</v>
      </c>
    </row>
    <row r="578" spans="1:6" ht="15">
      <c r="A578" s="34"/>
      <c r="B578" s="35"/>
      <c r="C578" s="7"/>
      <c r="D578" s="6"/>
      <c r="E578" s="36"/>
      <c r="F578" s="117"/>
    </row>
    <row r="579" spans="1:6" ht="15">
      <c r="A579" s="34"/>
      <c r="B579" s="51"/>
      <c r="C579" s="118"/>
      <c r="D579" s="35"/>
      <c r="E579" s="38">
        <f>SUM(E574:E578)</f>
        <v>60000</v>
      </c>
      <c r="F579" s="117"/>
    </row>
    <row r="580" spans="1:6" ht="28.5">
      <c r="A580" s="34">
        <v>2</v>
      </c>
      <c r="B580" s="6" t="s">
        <v>295</v>
      </c>
      <c r="C580" s="7" t="s">
        <v>12</v>
      </c>
      <c r="D580" s="35" t="s">
        <v>648</v>
      </c>
      <c r="E580" s="36">
        <v>22448.3</v>
      </c>
      <c r="F580" s="117" t="s">
        <v>17</v>
      </c>
    </row>
    <row r="581" spans="1:6" ht="15">
      <c r="A581" s="34"/>
      <c r="B581" s="6"/>
      <c r="C581" s="7"/>
      <c r="D581" s="35"/>
      <c r="E581" s="36"/>
      <c r="F581" s="117"/>
    </row>
    <row r="582" spans="1:6" ht="15">
      <c r="A582" s="34"/>
      <c r="B582" s="77"/>
      <c r="C582" s="118"/>
      <c r="D582" s="35"/>
      <c r="E582" s="38">
        <f>SUM(E580:E581)</f>
        <v>22448.3</v>
      </c>
      <c r="F582" s="117"/>
    </row>
    <row r="583" spans="1:6" ht="85.5">
      <c r="A583" s="34">
        <v>1</v>
      </c>
      <c r="B583" s="6" t="s">
        <v>50</v>
      </c>
      <c r="C583" s="7" t="s">
        <v>12</v>
      </c>
      <c r="D583" s="35" t="s">
        <v>649</v>
      </c>
      <c r="E583" s="36">
        <v>33648</v>
      </c>
      <c r="F583" s="117" t="s">
        <v>17</v>
      </c>
    </row>
    <row r="584" spans="1:6" ht="15">
      <c r="A584" s="34"/>
      <c r="B584" s="6"/>
      <c r="C584" s="34"/>
      <c r="D584" s="35"/>
      <c r="E584" s="36"/>
      <c r="F584" s="117"/>
    </row>
    <row r="585" spans="1:6" ht="15">
      <c r="A585" s="34"/>
      <c r="B585" s="77"/>
      <c r="C585" s="118"/>
      <c r="D585" s="35"/>
      <c r="E585" s="38">
        <f>SUM(E583:E584)</f>
        <v>33648</v>
      </c>
      <c r="F585" s="117"/>
    </row>
    <row r="586" spans="1:6" ht="28.5">
      <c r="A586" s="34">
        <v>1</v>
      </c>
      <c r="B586" s="6" t="s">
        <v>32</v>
      </c>
      <c r="C586" s="7" t="s">
        <v>12</v>
      </c>
      <c r="D586" s="35" t="s">
        <v>650</v>
      </c>
      <c r="E586" s="36">
        <v>5054</v>
      </c>
      <c r="F586" s="117" t="s">
        <v>17</v>
      </c>
    </row>
    <row r="587" spans="1:6" ht="57">
      <c r="A587" s="34">
        <v>2</v>
      </c>
      <c r="B587" s="6" t="s">
        <v>32</v>
      </c>
      <c r="C587" s="7" t="s">
        <v>12</v>
      </c>
      <c r="D587" s="35" t="s">
        <v>651</v>
      </c>
      <c r="E587" s="36">
        <v>4665</v>
      </c>
      <c r="F587" s="117" t="s">
        <v>17</v>
      </c>
    </row>
    <row r="588" spans="1:6" ht="42.75">
      <c r="A588" s="34">
        <v>3</v>
      </c>
      <c r="B588" s="6" t="s">
        <v>32</v>
      </c>
      <c r="C588" s="7" t="s">
        <v>12</v>
      </c>
      <c r="D588" s="35" t="s">
        <v>652</v>
      </c>
      <c r="E588" s="36">
        <v>2800</v>
      </c>
      <c r="F588" s="117" t="s">
        <v>17</v>
      </c>
    </row>
    <row r="589" spans="1:6" ht="28.5">
      <c r="A589" s="34">
        <v>4</v>
      </c>
      <c r="B589" s="6" t="s">
        <v>32</v>
      </c>
      <c r="C589" s="7" t="s">
        <v>12</v>
      </c>
      <c r="D589" s="35" t="s">
        <v>653</v>
      </c>
      <c r="E589" s="36">
        <v>15230</v>
      </c>
      <c r="F589" s="117" t="s">
        <v>17</v>
      </c>
    </row>
    <row r="590" spans="1:6" ht="15">
      <c r="A590" s="34"/>
      <c r="B590" s="77"/>
      <c r="C590" s="118"/>
      <c r="D590" s="35"/>
      <c r="E590" s="38"/>
      <c r="F590" s="117"/>
    </row>
    <row r="591" spans="1:6" ht="15">
      <c r="A591" s="34"/>
      <c r="B591" s="77"/>
      <c r="C591" s="118"/>
      <c r="D591" s="35"/>
      <c r="E591" s="38">
        <f>SUM(E586:E590)</f>
        <v>27749</v>
      </c>
      <c r="F591" s="117"/>
    </row>
    <row r="592" spans="1:6" ht="30">
      <c r="A592" s="39"/>
      <c r="B592" s="37" t="s">
        <v>13</v>
      </c>
      <c r="C592" s="34"/>
      <c r="D592" s="35"/>
      <c r="E592" s="38">
        <f>E565+E568+E571+E573+E579+E582+E585+E591</f>
        <v>182362.47999999998</v>
      </c>
      <c r="F592" s="117"/>
    </row>
    <row r="593" spans="1:6" ht="15">
      <c r="A593" s="40"/>
      <c r="B593" s="41"/>
      <c r="C593" s="40"/>
      <c r="D593" s="42"/>
      <c r="E593" s="43"/>
      <c r="F593" s="40"/>
    </row>
    <row r="594" spans="1:6" ht="15">
      <c r="A594" s="45"/>
      <c r="B594" s="45"/>
      <c r="C594" s="45"/>
      <c r="D594" s="45"/>
      <c r="E594" s="45"/>
      <c r="F594" s="45"/>
    </row>
    <row r="595" spans="1:6" ht="15">
      <c r="A595" s="127"/>
      <c r="B595" s="127"/>
      <c r="C595" s="127"/>
      <c r="D595" s="127"/>
      <c r="E595" s="128"/>
      <c r="F595" s="128"/>
    </row>
    <row r="596" spans="1:6" ht="15">
      <c r="A596" s="109"/>
      <c r="B596" s="109"/>
      <c r="C596" s="110"/>
      <c r="D596" s="110" t="s">
        <v>14</v>
      </c>
      <c r="E596" s="109"/>
      <c r="F596" s="109"/>
    </row>
    <row r="597" spans="1:6" ht="15">
      <c r="A597" s="144" t="s">
        <v>654</v>
      </c>
      <c r="B597" s="144"/>
      <c r="C597" s="144"/>
      <c r="D597" s="144"/>
      <c r="E597" s="144"/>
      <c r="F597" s="144"/>
    </row>
    <row r="598" spans="1:6" ht="15">
      <c r="A598" s="159"/>
      <c r="B598" s="159"/>
      <c r="C598" s="159"/>
      <c r="D598" s="159"/>
      <c r="E598" s="159"/>
      <c r="F598" s="159"/>
    </row>
    <row r="599" spans="1:6" ht="15">
      <c r="A599" s="50" t="s">
        <v>1</v>
      </c>
      <c r="B599" s="111"/>
      <c r="C599" s="50" t="s">
        <v>2</v>
      </c>
      <c r="D599" s="146" t="s">
        <v>3</v>
      </c>
      <c r="E599" s="111" t="s">
        <v>4</v>
      </c>
      <c r="F599" s="112" t="s">
        <v>5</v>
      </c>
    </row>
    <row r="600" spans="1:6" ht="15">
      <c r="A600" s="113" t="s">
        <v>6</v>
      </c>
      <c r="B600" s="27" t="s">
        <v>7</v>
      </c>
      <c r="C600" s="27" t="s">
        <v>8</v>
      </c>
      <c r="D600" s="147"/>
      <c r="E600" s="29" t="s">
        <v>9</v>
      </c>
      <c r="F600" s="114" t="s">
        <v>10</v>
      </c>
    </row>
    <row r="601" spans="1:6" ht="15">
      <c r="A601" s="32"/>
      <c r="B601" s="32"/>
      <c r="C601" s="32"/>
      <c r="D601" s="148"/>
      <c r="E601" s="115" t="s">
        <v>11</v>
      </c>
      <c r="F601" s="29"/>
    </row>
    <row r="602" spans="1:6" ht="42.75">
      <c r="A602" s="34">
        <v>1</v>
      </c>
      <c r="B602" s="6" t="s">
        <v>152</v>
      </c>
      <c r="C602" s="7" t="s">
        <v>12</v>
      </c>
      <c r="D602" s="35" t="s">
        <v>655</v>
      </c>
      <c r="E602" s="44">
        <v>1500</v>
      </c>
      <c r="F602" s="20" t="s">
        <v>656</v>
      </c>
    </row>
    <row r="603" spans="1:6" ht="15">
      <c r="A603" s="34"/>
      <c r="B603" s="51"/>
      <c r="C603" s="118"/>
      <c r="D603" s="35"/>
      <c r="E603" s="38">
        <f>SUM(E602:E602)</f>
        <v>1500</v>
      </c>
      <c r="F603" s="117"/>
    </row>
    <row r="604" spans="1:6" ht="42.75">
      <c r="A604" s="34">
        <v>1</v>
      </c>
      <c r="B604" s="35" t="s">
        <v>32</v>
      </c>
      <c r="C604" s="7" t="s">
        <v>12</v>
      </c>
      <c r="D604" s="35" t="s">
        <v>657</v>
      </c>
      <c r="E604" s="36">
        <v>2320</v>
      </c>
      <c r="F604" s="117" t="s">
        <v>17</v>
      </c>
    </row>
    <row r="605" spans="1:6" ht="15">
      <c r="A605" s="34"/>
      <c r="B605" s="37"/>
      <c r="C605" s="118"/>
      <c r="D605" s="35"/>
      <c r="E605" s="38">
        <f>SUM(E604:E604)</f>
        <v>2320</v>
      </c>
      <c r="F605" s="117"/>
    </row>
    <row r="606" spans="1:6" ht="114">
      <c r="A606" s="34">
        <v>1</v>
      </c>
      <c r="B606" s="35" t="s">
        <v>658</v>
      </c>
      <c r="C606" s="7" t="s">
        <v>12</v>
      </c>
      <c r="D606" s="35" t="s">
        <v>659</v>
      </c>
      <c r="E606" s="36">
        <v>2696.3</v>
      </c>
      <c r="F606" s="117" t="s">
        <v>17</v>
      </c>
    </row>
    <row r="607" spans="1:6" ht="15">
      <c r="A607" s="34"/>
      <c r="B607" s="35"/>
      <c r="C607" s="7"/>
      <c r="D607" s="35"/>
      <c r="E607" s="36"/>
      <c r="F607" s="117"/>
    </row>
    <row r="608" spans="1:6" ht="15">
      <c r="A608" s="34"/>
      <c r="B608" s="49"/>
      <c r="C608" s="118"/>
      <c r="D608" s="35"/>
      <c r="E608" s="38">
        <f>SUM(E606:E607)</f>
        <v>2696.3</v>
      </c>
      <c r="F608" s="117"/>
    </row>
    <row r="609" spans="1:6" ht="28.5">
      <c r="A609" s="34">
        <v>1</v>
      </c>
      <c r="B609" s="35" t="s">
        <v>168</v>
      </c>
      <c r="C609" s="7" t="s">
        <v>12</v>
      </c>
      <c r="D609" s="35" t="s">
        <v>660</v>
      </c>
      <c r="E609" s="36">
        <v>1859</v>
      </c>
      <c r="F609" s="117" t="s">
        <v>17</v>
      </c>
    </row>
    <row r="610" spans="1:6" ht="28.5">
      <c r="A610" s="34">
        <v>2</v>
      </c>
      <c r="B610" s="35" t="s">
        <v>26</v>
      </c>
      <c r="C610" s="7" t="s">
        <v>12</v>
      </c>
      <c r="D610" s="35" t="s">
        <v>660</v>
      </c>
      <c r="E610" s="36">
        <v>8795</v>
      </c>
      <c r="F610" s="117" t="s">
        <v>210</v>
      </c>
    </row>
    <row r="611" spans="1:6" ht="28.5">
      <c r="A611" s="34">
        <v>3</v>
      </c>
      <c r="B611" s="35" t="s">
        <v>257</v>
      </c>
      <c r="C611" s="7" t="s">
        <v>12</v>
      </c>
      <c r="D611" s="35" t="s">
        <v>660</v>
      </c>
      <c r="E611" s="36">
        <v>1859</v>
      </c>
      <c r="F611" s="117" t="s">
        <v>17</v>
      </c>
    </row>
    <row r="612" spans="1:6" ht="28.5">
      <c r="A612" s="34">
        <v>4</v>
      </c>
      <c r="B612" s="35" t="s">
        <v>216</v>
      </c>
      <c r="C612" s="7" t="s">
        <v>12</v>
      </c>
      <c r="D612" s="35" t="s">
        <v>660</v>
      </c>
      <c r="E612" s="36">
        <v>3593</v>
      </c>
      <c r="F612" s="117" t="s">
        <v>19</v>
      </c>
    </row>
    <row r="613" spans="1:6" ht="28.5">
      <c r="A613" s="34">
        <v>5</v>
      </c>
      <c r="B613" s="35" t="s">
        <v>33</v>
      </c>
      <c r="C613" s="7" t="s">
        <v>12</v>
      </c>
      <c r="D613" s="35" t="s">
        <v>313</v>
      </c>
      <c r="E613" s="36">
        <v>16212</v>
      </c>
      <c r="F613" s="117" t="s">
        <v>21</v>
      </c>
    </row>
    <row r="614" spans="1:6" ht="28.5">
      <c r="A614" s="34">
        <v>6</v>
      </c>
      <c r="B614" s="35" t="s">
        <v>32</v>
      </c>
      <c r="C614" s="7" t="s">
        <v>12</v>
      </c>
      <c r="D614" s="35" t="s">
        <v>661</v>
      </c>
      <c r="E614" s="36">
        <v>870</v>
      </c>
      <c r="F614" s="117" t="s">
        <v>17</v>
      </c>
    </row>
    <row r="615" spans="1:6" ht="28.5">
      <c r="A615" s="34">
        <v>7</v>
      </c>
      <c r="B615" s="35" t="s">
        <v>411</v>
      </c>
      <c r="C615" s="7" t="s">
        <v>12</v>
      </c>
      <c r="D615" s="35" t="s">
        <v>313</v>
      </c>
      <c r="E615" s="36">
        <v>2777</v>
      </c>
      <c r="F615" s="117" t="s">
        <v>17</v>
      </c>
    </row>
    <row r="616" spans="1:6" ht="28.5">
      <c r="A616" s="34">
        <v>8</v>
      </c>
      <c r="B616" s="35" t="s">
        <v>662</v>
      </c>
      <c r="C616" s="7" t="s">
        <v>12</v>
      </c>
      <c r="D616" s="35" t="s">
        <v>313</v>
      </c>
      <c r="E616" s="36">
        <v>5354</v>
      </c>
      <c r="F616" s="117" t="s">
        <v>19</v>
      </c>
    </row>
    <row r="617" spans="1:6" ht="28.5">
      <c r="A617" s="34">
        <v>9</v>
      </c>
      <c r="B617" s="35" t="s">
        <v>663</v>
      </c>
      <c r="C617" s="7" t="s">
        <v>12</v>
      </c>
      <c r="D617" s="35" t="s">
        <v>313</v>
      </c>
      <c r="E617" s="36">
        <v>10708</v>
      </c>
      <c r="F617" s="117" t="s">
        <v>20</v>
      </c>
    </row>
    <row r="618" spans="1:6" ht="28.5">
      <c r="A618" s="34">
        <v>10</v>
      </c>
      <c r="B618" s="35" t="s">
        <v>532</v>
      </c>
      <c r="C618" s="7" t="s">
        <v>12</v>
      </c>
      <c r="D618" s="35" t="s">
        <v>313</v>
      </c>
      <c r="E618" s="36">
        <v>10708</v>
      </c>
      <c r="F618" s="117" t="s">
        <v>20</v>
      </c>
    </row>
    <row r="619" spans="1:6" ht="28.5">
      <c r="A619" s="34">
        <v>11</v>
      </c>
      <c r="B619" s="35" t="s">
        <v>215</v>
      </c>
      <c r="C619" s="7" t="s">
        <v>12</v>
      </c>
      <c r="D619" s="35" t="s">
        <v>313</v>
      </c>
      <c r="E619" s="36">
        <v>16162</v>
      </c>
      <c r="F619" s="117" t="s">
        <v>21</v>
      </c>
    </row>
    <row r="620" spans="1:6" ht="15">
      <c r="A620" s="34"/>
      <c r="B620" s="37"/>
      <c r="C620" s="118"/>
      <c r="D620" s="35"/>
      <c r="E620" s="38">
        <f>SUM(E609:E619)</f>
        <v>78897</v>
      </c>
      <c r="F620" s="117"/>
    </row>
    <row r="621" spans="1:6" ht="85.5">
      <c r="A621" s="34">
        <v>1</v>
      </c>
      <c r="B621" s="119" t="s">
        <v>526</v>
      </c>
      <c r="C621" s="7" t="s">
        <v>12</v>
      </c>
      <c r="D621" s="5" t="s">
        <v>664</v>
      </c>
      <c r="E621" s="36">
        <v>1350</v>
      </c>
      <c r="F621" s="117" t="s">
        <v>665</v>
      </c>
    </row>
    <row r="622" spans="1:6" ht="85.5">
      <c r="A622" s="34">
        <v>2</v>
      </c>
      <c r="B622" s="35" t="s">
        <v>485</v>
      </c>
      <c r="C622" s="7" t="s">
        <v>12</v>
      </c>
      <c r="D622" s="5" t="s">
        <v>664</v>
      </c>
      <c r="E622" s="36">
        <v>1350</v>
      </c>
      <c r="F622" s="117" t="s">
        <v>17</v>
      </c>
    </row>
    <row r="623" spans="1:6" ht="85.5">
      <c r="A623" s="34">
        <v>3</v>
      </c>
      <c r="B623" s="35" t="s">
        <v>37</v>
      </c>
      <c r="C623" s="7" t="s">
        <v>12</v>
      </c>
      <c r="D623" s="5" t="s">
        <v>664</v>
      </c>
      <c r="E623" s="36">
        <v>15870</v>
      </c>
      <c r="F623" s="117" t="s">
        <v>17</v>
      </c>
    </row>
    <row r="624" spans="1:6" ht="15">
      <c r="A624" s="34"/>
      <c r="B624" s="35"/>
      <c r="C624" s="7"/>
      <c r="D624" s="6"/>
      <c r="E624" s="36"/>
      <c r="F624" s="117"/>
    </row>
    <row r="625" spans="1:6" ht="15">
      <c r="A625" s="34"/>
      <c r="B625" s="51"/>
      <c r="C625" s="118"/>
      <c r="D625" s="35"/>
      <c r="E625" s="38">
        <f>SUM(E621:E624)</f>
        <v>18570</v>
      </c>
      <c r="F625" s="117"/>
    </row>
    <row r="626" spans="1:6" ht="42.75">
      <c r="A626" s="34">
        <v>1</v>
      </c>
      <c r="B626" s="6" t="s">
        <v>666</v>
      </c>
      <c r="C626" s="7" t="s">
        <v>12</v>
      </c>
      <c r="D626" s="35" t="s">
        <v>667</v>
      </c>
      <c r="E626" s="36">
        <v>1500</v>
      </c>
      <c r="F626" s="117" t="s">
        <v>17</v>
      </c>
    </row>
    <row r="627" spans="1:6" ht="42.75">
      <c r="A627" s="34">
        <v>2</v>
      </c>
      <c r="B627" s="6" t="s">
        <v>239</v>
      </c>
      <c r="C627" s="7" t="s">
        <v>12</v>
      </c>
      <c r="D627" s="35" t="s">
        <v>667</v>
      </c>
      <c r="E627" s="36">
        <v>1500</v>
      </c>
      <c r="F627" s="117" t="s">
        <v>17</v>
      </c>
    </row>
    <row r="628" spans="1:6" ht="42.75">
      <c r="A628" s="34">
        <v>3</v>
      </c>
      <c r="B628" s="6" t="s">
        <v>229</v>
      </c>
      <c r="C628" s="7" t="s">
        <v>12</v>
      </c>
      <c r="D628" s="35" t="s">
        <v>667</v>
      </c>
      <c r="E628" s="36">
        <v>1500</v>
      </c>
      <c r="F628" s="117" t="s">
        <v>17</v>
      </c>
    </row>
    <row r="629" spans="1:6" ht="15">
      <c r="A629" s="34"/>
      <c r="B629" s="6"/>
      <c r="C629" s="7"/>
      <c r="D629" s="35"/>
      <c r="E629" s="36"/>
      <c r="F629" s="117"/>
    </row>
    <row r="630" spans="1:6" ht="15">
      <c r="A630" s="34"/>
      <c r="B630" s="77"/>
      <c r="C630" s="118"/>
      <c r="D630" s="35"/>
      <c r="E630" s="38">
        <f>SUM(E626:E629)</f>
        <v>4500</v>
      </c>
      <c r="F630" s="117"/>
    </row>
    <row r="631" spans="1:6" ht="30">
      <c r="A631" s="39"/>
      <c r="B631" s="37" t="s">
        <v>13</v>
      </c>
      <c r="C631" s="34"/>
      <c r="D631" s="35"/>
      <c r="E631" s="38">
        <f>E603+E605+E608+E620+E625+E630</f>
        <v>108483.3</v>
      </c>
      <c r="F631" s="117"/>
    </row>
  </sheetData>
  <sheetProtection/>
  <mergeCells count="24">
    <mergeCell ref="A558:F558"/>
    <mergeCell ref="D560:D562"/>
    <mergeCell ref="A597:F597"/>
    <mergeCell ref="D599:D601"/>
    <mergeCell ref="A437:F438"/>
    <mergeCell ref="D439:D441"/>
    <mergeCell ref="A210:F211"/>
    <mergeCell ref="D212:D214"/>
    <mergeCell ref="A162:F163"/>
    <mergeCell ref="D164:D166"/>
    <mergeCell ref="A397:F398"/>
    <mergeCell ref="D399:D401"/>
    <mergeCell ref="A341:F342"/>
    <mergeCell ref="D343:D345"/>
    <mergeCell ref="A262:F263"/>
    <mergeCell ref="D264:D266"/>
    <mergeCell ref="A494:F495"/>
    <mergeCell ref="D496:D498"/>
    <mergeCell ref="A2:F3"/>
    <mergeCell ref="D4:D6"/>
    <mergeCell ref="A49:F50"/>
    <mergeCell ref="D51:D53"/>
    <mergeCell ref="A127:F128"/>
    <mergeCell ref="D129:D131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Пользователь</cp:lastModifiedBy>
  <cp:lastPrinted>2018-02-28T06:39:15Z</cp:lastPrinted>
  <dcterms:created xsi:type="dcterms:W3CDTF">2012-02-15T06:18:03Z</dcterms:created>
  <dcterms:modified xsi:type="dcterms:W3CDTF">2019-01-24T02:34:50Z</dcterms:modified>
  <cp:category/>
  <cp:version/>
  <cp:contentType/>
  <cp:contentStatus/>
</cp:coreProperties>
</file>