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 " sheetId="9" r:id="rId9"/>
    <sheet name="октябрь" sheetId="10" r:id="rId10"/>
    <sheet name="ноябрь" sheetId="11" r:id="rId11"/>
    <sheet name="декабрь" sheetId="12" r:id="rId12"/>
    <sheet name="Лист1" sheetId="13" r:id="rId13"/>
    <sheet name="Лист2" sheetId="14" r:id="rId14"/>
  </sheets>
  <definedNames>
    <definedName name="_xlnm.Print_Titles" localSheetId="7">'август'!$12:$12</definedName>
    <definedName name="_xlnm.Print_Titles" localSheetId="3">'апрель'!$12:$12</definedName>
    <definedName name="_xlnm.Print_Titles" localSheetId="11">'декабрь'!$12:$12</definedName>
    <definedName name="_xlnm.Print_Titles" localSheetId="6">'июль'!$12:$12</definedName>
    <definedName name="_xlnm.Print_Titles" localSheetId="5">'июнь'!$12:$12</definedName>
    <definedName name="_xlnm.Print_Titles" localSheetId="4">'май'!$12:$12</definedName>
    <definedName name="_xlnm.Print_Titles" localSheetId="2">'март'!$12:$12</definedName>
    <definedName name="_xlnm.Print_Titles" localSheetId="10">'ноябрь'!$12:$12</definedName>
    <definedName name="_xlnm.Print_Titles" localSheetId="9">'октябрь'!$12:$12</definedName>
    <definedName name="_xlnm.Print_Titles" localSheetId="8">'сентябрь '!$12:$12</definedName>
    <definedName name="_xlnm.Print_Titles" localSheetId="1">'февраль'!$12:$12</definedName>
    <definedName name="_xlnm.Print_Titles" localSheetId="0">'январь'!$12:$12</definedName>
    <definedName name="_xlnm.Print_Area" localSheetId="7">'август'!$A$1:$L$77</definedName>
    <definedName name="_xlnm.Print_Area" localSheetId="3">'апрель'!$A$1:$L$57</definedName>
    <definedName name="_xlnm.Print_Area" localSheetId="11">'декабрь'!$A$1:$L$49</definedName>
    <definedName name="_xlnm.Print_Area" localSheetId="6">'июль'!$A$1:$L$83</definedName>
    <definedName name="_xlnm.Print_Area" localSheetId="5">'июнь'!$A$1:$L$52</definedName>
    <definedName name="_xlnm.Print_Area" localSheetId="4">'май'!$A$1:$L$59</definedName>
    <definedName name="_xlnm.Print_Area" localSheetId="2">'март'!$A$1:$L$44</definedName>
    <definedName name="_xlnm.Print_Area" localSheetId="10">'ноябрь'!$A$1:$L$67</definedName>
    <definedName name="_xlnm.Print_Area" localSheetId="9">'октябрь'!$A$1:$L$87</definedName>
    <definedName name="_xlnm.Print_Area" localSheetId="8">'сентябрь '!$A$1:$L$86</definedName>
    <definedName name="_xlnm.Print_Area" localSheetId="1">'февраль'!$A$1:$L$35</definedName>
    <definedName name="_xlnm.Print_Area" localSheetId="0">'январь'!$A$1:$L$52</definedName>
  </definedNames>
  <calcPr fullCalcOnLoad="1"/>
</workbook>
</file>

<file path=xl/sharedStrings.xml><?xml version="1.0" encoding="utf-8"?>
<sst xmlns="http://schemas.openxmlformats.org/spreadsheetml/2006/main" count="3144" uniqueCount="996">
  <si>
    <t>УТВЕРЖДАЮ:</t>
  </si>
  <si>
    <t xml:space="preserve">  </t>
  </si>
  <si>
    <t>Директор</t>
  </si>
  <si>
    <t>ООО"УКЖКХ"Сервис-Центр"</t>
  </si>
  <si>
    <t xml:space="preserve"> </t>
  </si>
  <si>
    <t>РЕЕСТР</t>
  </si>
  <si>
    <t>Дата составления</t>
  </si>
  <si>
    <t>Подрядная организация по выполнению текущего ремонта</t>
  </si>
  <si>
    <t>АДРЕС</t>
  </si>
  <si>
    <t>Платежи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</si>
  <si>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</si>
  <si>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Принадлежность жилфонда</t>
  </si>
  <si>
    <t>Основная подрядная организация</t>
  </si>
  <si>
    <t>кол-во</t>
  </si>
  <si>
    <t>ед. изм.</t>
  </si>
  <si>
    <t>№ п\п</t>
  </si>
  <si>
    <t>ООО "Дальмонтажсевис"</t>
  </si>
  <si>
    <t>ООО "Водрем - Сервис"</t>
  </si>
  <si>
    <t>пм</t>
  </si>
  <si>
    <t>ООО "ОВНК"</t>
  </si>
  <si>
    <t>шт</t>
  </si>
  <si>
    <t>ООО "Рассвет"</t>
  </si>
  <si>
    <t>ООО "Водрем - ДВ"</t>
  </si>
  <si>
    <t>Итого  ООО "ОВНК"</t>
  </si>
  <si>
    <t>_______________________________Н.П.Миненко</t>
  </si>
  <si>
    <t>Сумма с НДС в руб.</t>
  </si>
  <si>
    <t>ИТОГО ПО ООО"УКЖКХ "Сервис-Центр"</t>
  </si>
  <si>
    <t>Муниц фонд</t>
  </si>
  <si>
    <t>№ дог.</t>
  </si>
  <si>
    <t>дата  договора</t>
  </si>
  <si>
    <t>Физ. объем</t>
  </si>
  <si>
    <t>Вид работ</t>
  </si>
  <si>
    <t>Главный инженер ООО"УКЖКХ"Сервис-Центр"                                         Г.М.Разлатая</t>
  </si>
  <si>
    <t>Ремонт розлива ГВС</t>
  </si>
  <si>
    <t>Замена розлива ГВС</t>
  </si>
  <si>
    <t>Замена розлива ХВС</t>
  </si>
  <si>
    <t>м2</t>
  </si>
  <si>
    <t>Итого  ООО "Водрем -Сервис"</t>
  </si>
  <si>
    <t>Итого ООО "Водрем ДВ"</t>
  </si>
  <si>
    <t>2</t>
  </si>
  <si>
    <t>ООО "Кровля -ДВ"</t>
  </si>
  <si>
    <t>ИТОГО  ООО "Кровля -ДВ"</t>
  </si>
  <si>
    <t>ООО "Капитал"</t>
  </si>
  <si>
    <t>9</t>
  </si>
  <si>
    <t>1</t>
  </si>
  <si>
    <t>Ремонт розлива ХВС</t>
  </si>
  <si>
    <t>ООО "Константа"</t>
  </si>
  <si>
    <t>Косметический ремонт п.1</t>
  </si>
  <si>
    <t>Косметический ремонт п.3</t>
  </si>
  <si>
    <t>ООО "Гейзерстрой"</t>
  </si>
  <si>
    <t>Итого ООО "Гейзерстрой"</t>
  </si>
  <si>
    <t>Ремонт кровли п.3</t>
  </si>
  <si>
    <t>выполнения текущего ремонта жилого фонда ООО "УКЖКХ "Сервис-Центр" за  январь 2022 года</t>
  </si>
  <si>
    <t>г. Хабаровск,                                  ул.Калинина,76</t>
  </si>
  <si>
    <t>Ремонт козырька п.1</t>
  </si>
  <si>
    <t>Ремонт розлива отопления и стояков центрального отопления</t>
  </si>
  <si>
    <t>г. Хабаровск,      Уссурийский б-р,15</t>
  </si>
  <si>
    <t>г. Хабаровск,                             ул. Комсомольская,53</t>
  </si>
  <si>
    <t>Электромонтажные работы</t>
  </si>
  <si>
    <t>Г. Хабаровск,                                     ул. Ленина,50</t>
  </si>
  <si>
    <t>г.Хабаровск, ул. Ленинградская,9</t>
  </si>
  <si>
    <t>Установка светодиодных светильников п.4,5</t>
  </si>
  <si>
    <t>г. Хабаровск,                                  ул. Запарина,30</t>
  </si>
  <si>
    <t>Замена повышающего насоса на водопроводе теплообменника</t>
  </si>
  <si>
    <t>ООО  "ДЭСК"</t>
  </si>
  <si>
    <t>ДОО-339/22</t>
  </si>
  <si>
    <t>г. Хабаровск, ул. Кооперативная,1</t>
  </si>
  <si>
    <t>Ремонт кровли над кв.80</t>
  </si>
  <si>
    <t>г. Хабаровск, ул.Дикопольцева,6</t>
  </si>
  <si>
    <t>Косметический ремонт п.1(после пожара)</t>
  </si>
  <si>
    <t>12</t>
  </si>
  <si>
    <t>190</t>
  </si>
  <si>
    <t>г.Хабаровск,                                                ул. Ленинградская,33</t>
  </si>
  <si>
    <t>69</t>
  </si>
  <si>
    <t>158</t>
  </si>
  <si>
    <t xml:space="preserve">Косметический ремонт </t>
  </si>
  <si>
    <t>г.Хабаровск,                                                ул. Некрасова,41</t>
  </si>
  <si>
    <t>3</t>
  </si>
  <si>
    <t>256</t>
  </si>
  <si>
    <t>Итого "ДЭСК"</t>
  </si>
  <si>
    <t>г.Хабаровск, Уссурийский б-р,20</t>
  </si>
  <si>
    <t>г. Хабаровск, ул. Фрунзе,14</t>
  </si>
  <si>
    <t>Утепление наружной стены кв.153</t>
  </si>
  <si>
    <t>г. Хабаровск, ул.Ленина,28</t>
  </si>
  <si>
    <t>Ус тройство видеонаблюдения</t>
  </si>
  <si>
    <t>ИП Исаев А.А</t>
  </si>
  <si>
    <t>Г. Хабаровск, ул. Шеронова,99</t>
  </si>
  <si>
    <t>Установка входной алюминиевой группы п.1,2</t>
  </si>
  <si>
    <t>г.Хабаровск, ул. Ленинградская,33</t>
  </si>
  <si>
    <t>Установка входной алюминиевой группы п.2,3</t>
  </si>
  <si>
    <t>ООО "Водрем -ДВ"</t>
  </si>
  <si>
    <t>Итого  ИП Исаев А.А.</t>
  </si>
  <si>
    <t>31.01.2022</t>
  </si>
  <si>
    <t>Замена стояков ц/о кв.82, техэтаж</t>
  </si>
  <si>
    <t xml:space="preserve">  Итого ООО "Дальмонтажсервис"</t>
  </si>
  <si>
    <t>Итого  ООО  "Константа"</t>
  </si>
  <si>
    <t>Хабаровск,                                ул Ленинградская,35</t>
  </si>
  <si>
    <t>Хабаровск,                                ул. Дзержинского,19</t>
  </si>
  <si>
    <t>Установка светодиодных светильников п.1</t>
  </si>
  <si>
    <t>Хабаровск,                                ул .Ленина,21</t>
  </si>
  <si>
    <t>Хабаровск,                                ул Фрунзе,34</t>
  </si>
  <si>
    <t>Хабаровск,                                ул Ленина,25</t>
  </si>
  <si>
    <t>Ремонт розлива отопления  центрального отопления</t>
  </si>
  <si>
    <t>Изготовление и установка металлических дверейм на вход в подвал п.5,6</t>
  </si>
  <si>
    <t>19</t>
  </si>
  <si>
    <t>20</t>
  </si>
  <si>
    <t>выполнения текущего ремонта жилого фонда ООО "УКЖКХ "Сервис-Центр" за  февраль 2022 года</t>
  </si>
  <si>
    <t>г.Хабаровск, пер.Ростовский,5</t>
  </si>
  <si>
    <t>Замена прожекторов и фотореле на фасадном освещении п.1,4</t>
  </si>
  <si>
    <t>Замена стеклоблоков на перегородках мусоропровода п.1-4</t>
  </si>
  <si>
    <t>Хабаровск,                                ул Лермонтова,47</t>
  </si>
  <si>
    <t>Замена деревянных окон на окна ПВХ п.2</t>
  </si>
  <si>
    <t>г. Хабаровск , ул. Гамарника,15</t>
  </si>
  <si>
    <t>г. Хабаровск, ул. Волочаевская,122</t>
  </si>
  <si>
    <t>Утепление наружной стены кв.71</t>
  </si>
  <si>
    <t>г. Хабаровск,                                ул. Муравьева - Амурского,50</t>
  </si>
  <si>
    <t>Ремонт пола в подвале п.1</t>
  </si>
  <si>
    <t>Ремонт кровли п.3,4</t>
  </si>
  <si>
    <t>г. Хабаровск, ул. Муравьева Амурского,11</t>
  </si>
  <si>
    <t>Установка входной алюминиевой группы п.5</t>
  </si>
  <si>
    <t>27</t>
  </si>
  <si>
    <t>г.Хабаровск,                                                ул. Ленина,26</t>
  </si>
  <si>
    <t>Ремонт канализационного выпуска</t>
  </si>
  <si>
    <t>ИП Гребенник А.С.</t>
  </si>
  <si>
    <t>Итого ИП Гребенник А.С.</t>
  </si>
  <si>
    <t>г. Хабаровск, ул.Дикопольцева,35</t>
  </si>
  <si>
    <t>Замена привода распашных ворот</t>
  </si>
  <si>
    <t>ИП Бочко А.И.</t>
  </si>
  <si>
    <t>16/02/22-01</t>
  </si>
  <si>
    <t>Итого ООО "Водрем  Сервис""</t>
  </si>
  <si>
    <t>выполнения текущего ремонта жилого фонда ООО "УКЖКХ "Сервис-Центр" за  март  2022 года</t>
  </si>
  <si>
    <t>г. Хабаровск,                                  ул. Шеронова,121</t>
  </si>
  <si>
    <t>Хабаровск,                                ул Лермонтова,32</t>
  </si>
  <si>
    <t>Ремонт системы отопления</t>
  </si>
  <si>
    <t>Ремонт розлива холодного водоснабжения</t>
  </si>
  <si>
    <t>г.Хабаровск, ул. Петра Комарова,12</t>
  </si>
  <si>
    <t>Устройство козырька п.3</t>
  </si>
  <si>
    <t>г. Хабаровск, ул.Волочаевская,131</t>
  </si>
  <si>
    <t>Ремонт окон п.1,2</t>
  </si>
  <si>
    <t>34</t>
  </si>
  <si>
    <t>г. Хабаровск,                                     ул. Ленинградская,9</t>
  </si>
  <si>
    <t>Установка светодиодных светильников п.1,2,3</t>
  </si>
  <si>
    <t>ИП Гребенник</t>
  </si>
  <si>
    <t>30</t>
  </si>
  <si>
    <t>Итого ИП Гребенник</t>
  </si>
  <si>
    <t>Итого АО "ЭР- Телеком Холдинг"</t>
  </si>
  <si>
    <t>АО "ЭР-Телеком Холдинг"</t>
  </si>
  <si>
    <t>г.Хабаровск,                                                ул. Ленинградская,35 А</t>
  </si>
  <si>
    <t>КНВ        04008</t>
  </si>
  <si>
    <t>Устройство видеонаблюдения</t>
  </si>
  <si>
    <t>Хабаровск,                                ул. Волочаевская,122</t>
  </si>
  <si>
    <t>Устройство козырьков над п.1,2,3,4,5</t>
  </si>
  <si>
    <t>Хабаровск,                                ул .Фрунзе,14</t>
  </si>
  <si>
    <t>Хабаровск,                                ул .Волочаевская,120</t>
  </si>
  <si>
    <t>Устройство металлической двери и стены входа в подвал  п.1</t>
  </si>
  <si>
    <t>Установка циркуляционного насоса на розлив полотенцесушителя</t>
  </si>
  <si>
    <t>15</t>
  </si>
  <si>
    <t>г. Хабаровск, ул.Мухина,14</t>
  </si>
  <si>
    <t xml:space="preserve">Ремонт ВРУ </t>
  </si>
  <si>
    <t>01.03.202</t>
  </si>
  <si>
    <t>Устройство дверей входа в подвал</t>
  </si>
  <si>
    <t>Установка окон ПВХ п.1-4</t>
  </si>
  <si>
    <t>ООО "Дальмонтажсервис"</t>
  </si>
  <si>
    <t>г.Хабаровск,                                                ул. Фрунзе,14</t>
  </si>
  <si>
    <t>г. Хабаровск,                                  ул. Ким -Ю-Чена, 9а</t>
  </si>
  <si>
    <t xml:space="preserve">г. Хабаровск,                                                                          Амурский б-р,38    </t>
  </si>
  <si>
    <t>+</t>
  </si>
  <si>
    <t>Хабаровск,                                ул. Войкова,5</t>
  </si>
  <si>
    <t>Устройство входа в подва</t>
  </si>
  <si>
    <t>ООО "Жилтехстрой ДВ"</t>
  </si>
  <si>
    <t>Хабаровск,                                ул. Владивостокская,49</t>
  </si>
  <si>
    <t>Итого ООО "Жилтехстрой ДВ"</t>
  </si>
  <si>
    <t>ИТОГО  ООО "Рассвет"</t>
  </si>
  <si>
    <t>Замена радиаторов отопления кв,42</t>
  </si>
  <si>
    <t>Замена радиаторов отопления кв.27</t>
  </si>
  <si>
    <t>выполнения текущего ремонта жилого фонда ООО "УКЖКХ "Сервис-Центр" за  апрель  2022 года</t>
  </si>
  <si>
    <t>г. Хабаровск,                                  ул. Калинина,5</t>
  </si>
  <si>
    <t>Ремонт стояка отоопления кв.71,77,83,89</t>
  </si>
  <si>
    <t>г. Хабаровск,                                  ул. Шевченко,4</t>
  </si>
  <si>
    <t>Ремонт розлива отопления</t>
  </si>
  <si>
    <t>Замена  тамбурной двери на алюминиевую п.2</t>
  </si>
  <si>
    <t>Ремонт продухов п.2</t>
  </si>
  <si>
    <t>г. Хабаровск,                             ул. Лермонтова,18</t>
  </si>
  <si>
    <t>г. Хабаровск,                              ул. Ленина,63</t>
  </si>
  <si>
    <t>г. Хабаровск,                      ул. Ленина,56а</t>
  </si>
  <si>
    <t>Замена розлива ХГВС</t>
  </si>
  <si>
    <t>г. Хабаровск,                                     ул. Ростовский,5</t>
  </si>
  <si>
    <t>Устройство пола из керамической плитки</t>
  </si>
  <si>
    <t>г. Хабаровск, ул.Дикопольцева,21</t>
  </si>
  <si>
    <t>Замена стояков ХГВС кв.30</t>
  </si>
  <si>
    <t>Замена стояков отопления кв.26,28,30 ИП Карпова</t>
  </si>
  <si>
    <t>Электромонтажные работы по подключению насоса</t>
  </si>
  <si>
    <t>г. Хабаровск, ул.Волочаевская,153</t>
  </si>
  <si>
    <t>г. Хабаровск, ул.Войкова,5</t>
  </si>
  <si>
    <t>ООО "Гейзкерстрой"</t>
  </si>
  <si>
    <t>52</t>
  </si>
  <si>
    <t>250</t>
  </si>
  <si>
    <t>г. Хабаровск, ул.Лермонтова,5</t>
  </si>
  <si>
    <t>Косметический ремонт п.4</t>
  </si>
  <si>
    <t>53</t>
  </si>
  <si>
    <t>210</t>
  </si>
  <si>
    <t>г. Хабаровск, ул. Фрунзе,74</t>
  </si>
  <si>
    <t>Косметический ремонт п.1,2</t>
  </si>
  <si>
    <t>60</t>
  </si>
  <si>
    <t>480</t>
  </si>
  <si>
    <t>г. Хабаровск, ул. Истомина,44</t>
  </si>
  <si>
    <t>61</t>
  </si>
  <si>
    <t>350</t>
  </si>
  <si>
    <t>г.Хабаровск,                                                ул. Муравьева Амурского,31</t>
  </si>
  <si>
    <t>Ремонт кровли</t>
  </si>
  <si>
    <t>ООО  "Кровля ДВ"</t>
  </si>
  <si>
    <t>49</t>
  </si>
  <si>
    <t>г.Хабаровск,                                                ул. Муравьева Амурского,40</t>
  </si>
  <si>
    <t>48</t>
  </si>
  <si>
    <t>374</t>
  </si>
  <si>
    <t>г.Хабаровск,                                                ул. Тургенева,68</t>
  </si>
  <si>
    <t>Устройство шумоизоляции кровли</t>
  </si>
  <si>
    <t>ИП Цимбалистенко А.Ф.</t>
  </si>
  <si>
    <t>50</t>
  </si>
  <si>
    <t>1000</t>
  </si>
  <si>
    <t>Итого ИП  Цимбалистенко А.Ф.</t>
  </si>
  <si>
    <t>Итого  ООО "Кровля ДВ"</t>
  </si>
  <si>
    <t>г. Хабаровск,                     ул. Ленинградская,35</t>
  </si>
  <si>
    <t>Частичная замена розлива отопления</t>
  </si>
  <si>
    <t>г. Хабаровск,                                     ул. Истомина,44</t>
  </si>
  <si>
    <t>Установка аллюминиевой входной группы п.3</t>
  </si>
  <si>
    <t>Обшивка лифтовой части п.2  Установка тамбурной двери п.2</t>
  </si>
  <si>
    <t xml:space="preserve">Установка аллюминиевой входной группы </t>
  </si>
  <si>
    <t>65</t>
  </si>
  <si>
    <t>г. Хабаровск,                              ул. Гамарника,86</t>
  </si>
  <si>
    <t>г. Хабаровск,                                  ул. Тургенева,68</t>
  </si>
  <si>
    <t>Ремонт  элеваторного  узла</t>
  </si>
  <si>
    <t>Ремонт  водомерного узла</t>
  </si>
  <si>
    <t>г. Хабаровск, ул.Волочаевская,122</t>
  </si>
  <si>
    <t>Утепление пола ( со стороны подвала) кв.147</t>
  </si>
  <si>
    <t>г.Хабаровск,                                                ул. Запарина,32</t>
  </si>
  <si>
    <t>Установка тамбурных аллюминиевых дверей п.4</t>
  </si>
  <si>
    <t>ООО "Строй- Актив-ДВ"</t>
  </si>
  <si>
    <t>73</t>
  </si>
  <si>
    <t>Итого: ООО "Строй- Актив-ДВ"</t>
  </si>
  <si>
    <t>Установка тамбурных дверей п.1,3,4</t>
  </si>
  <si>
    <t>ИП Кораблева А.В.</t>
  </si>
  <si>
    <t>ООО "Водрем -Сервис"</t>
  </si>
  <si>
    <t>1807(21)</t>
  </si>
  <si>
    <t xml:space="preserve">   Итого :ИП Кораблева А.В.</t>
  </si>
  <si>
    <t>г. Хабаровск, ул. Запарина,32</t>
  </si>
  <si>
    <t>Ремонт кровли кв.185,186,231,233,234</t>
  </si>
  <si>
    <t>г. Хабаровск, ул. Краснадарская,31а</t>
  </si>
  <si>
    <t>г.Хабаровск,                                                ул. Донской,3</t>
  </si>
  <si>
    <t>г. Хабаровск, ул. Ленина,35</t>
  </si>
  <si>
    <t>выполнения текущего ремонта жилого фонда ООО "УКЖКХ "Сервис-Центр" за  май  2022 года</t>
  </si>
  <si>
    <t>г. Хабаровск,                                  ул. Калинина,65</t>
  </si>
  <si>
    <t>Утепление чердачного перекрытия</t>
  </si>
  <si>
    <t>г. Хабаровск,                                  ул. Волочаевская,166</t>
  </si>
  <si>
    <t>Ремонт входа в подвал</t>
  </si>
  <si>
    <t>г. Хабаровск,                                  ул. Комсомольская,53</t>
  </si>
  <si>
    <t>г. Хабаровск,                             ул. Гамарника,84</t>
  </si>
  <si>
    <t>г. Хабаровск,                              пер.Ростовский,7</t>
  </si>
  <si>
    <t>г. Хабаровск,                              пер. Облачный,74</t>
  </si>
  <si>
    <t>Замена стояков ХГВС кв.21-33,подвал</t>
  </si>
  <si>
    <t>Замена стояка канализации п.2 (кв.21-33, подвал)</t>
  </si>
  <si>
    <t>г. Хабаровск,                              ул. Постышева,8</t>
  </si>
  <si>
    <t>г. Хабаровск,                              ул.Лермонтова,11</t>
  </si>
  <si>
    <t>г. Хабаровск,                              ул. Лермонтова,9</t>
  </si>
  <si>
    <t>г. Хабаровск, ул.Лермонтова,34</t>
  </si>
  <si>
    <t>г. Хабаровск,                     ул. Постышева,20</t>
  </si>
  <si>
    <t>Ремонт кровли над кв.49,50 Ремонт козырька входа в подъезд</t>
  </si>
  <si>
    <t>г. Хабаровск, ул.Дикопольцева,7</t>
  </si>
  <si>
    <t xml:space="preserve">Замена розлива ХВС </t>
  </si>
  <si>
    <t>г. Хабаровск, ул.Волочаевская,117</t>
  </si>
  <si>
    <t>Ремонт кровли  над кв.49,53</t>
  </si>
  <si>
    <t>Ремонт кровли  над кв.72</t>
  </si>
  <si>
    <t>Устройство козырьков над входми в под.4,6..Замена входной двери в мусорокамеру п.4,6</t>
  </si>
  <si>
    <t>Установка входной стальной двери ДСН ДПН  п.6</t>
  </si>
  <si>
    <t>г. Хабаровск,                                     ул. Фрузе,58</t>
  </si>
  <si>
    <t>Ремонт ступенний, стяжка лестничных площадок п.1</t>
  </si>
  <si>
    <t>46/14</t>
  </si>
  <si>
    <t>Ремонт межпанельных швов кв.34</t>
  </si>
  <si>
    <t>г. Хабаровск, ул. Фрунзе,34</t>
  </si>
  <si>
    <t>79</t>
  </si>
  <si>
    <t>36</t>
  </si>
  <si>
    <t>г. Хабаровск, ул.Ленина,8</t>
  </si>
  <si>
    <t>78</t>
  </si>
  <si>
    <t>456</t>
  </si>
  <si>
    <t>г. Хабаровск, ул. Войкова,6</t>
  </si>
  <si>
    <t>Ремонт межпанельных швов (торец здания )</t>
  </si>
  <si>
    <t>17</t>
  </si>
  <si>
    <t>Ремонт межпанельных швов кв.149</t>
  </si>
  <si>
    <t>81</t>
  </si>
  <si>
    <t>55</t>
  </si>
  <si>
    <t>г. Хабаровск, ул. Панькова,15</t>
  </si>
  <si>
    <t xml:space="preserve">Ремонт температурного шва </t>
  </si>
  <si>
    <t>76</t>
  </si>
  <si>
    <t>84</t>
  </si>
  <si>
    <t>г. Хабаровск, ул. Дзержинского,38</t>
  </si>
  <si>
    <t>ЭМР</t>
  </si>
  <si>
    <t>77</t>
  </si>
  <si>
    <t>75</t>
  </si>
  <si>
    <t>г. Хабаровск, ул.Некрасова,12</t>
  </si>
  <si>
    <t>Ремонт межпанельных швов кв.105,109</t>
  </si>
  <si>
    <t>83</t>
  </si>
  <si>
    <t>80</t>
  </si>
  <si>
    <t>г. Хабаровск, ул. Калинина,12</t>
  </si>
  <si>
    <t>Ремонт межпанельных швов  кв.195</t>
  </si>
  <si>
    <t>82</t>
  </si>
  <si>
    <t>72</t>
  </si>
  <si>
    <t>г. Хабаровск, ул. Дзержинского,6</t>
  </si>
  <si>
    <t>Ремонт межпанельных швов  кв. 82,190</t>
  </si>
  <si>
    <t>108</t>
  </si>
  <si>
    <t>г.Хабаровск,                                                ул. Волочаевская,115</t>
  </si>
  <si>
    <t>45/1</t>
  </si>
  <si>
    <t>70</t>
  </si>
  <si>
    <t>г.Хабаровск,                                                ул. Гоголя,17</t>
  </si>
  <si>
    <t>86</t>
  </si>
  <si>
    <t>50,7</t>
  </si>
  <si>
    <t>г.Хабаровск,                                                ул. Калинина,65а</t>
  </si>
  <si>
    <t>Установка кабель-каналов и укладка в него слаботочных линий связи</t>
  </si>
  <si>
    <t>МУП г. Хабаровск "Стрела"</t>
  </si>
  <si>
    <t>178</t>
  </si>
  <si>
    <t>270</t>
  </si>
  <si>
    <t>Итого : МУП г. Хабаровск "Стрела"</t>
  </si>
  <si>
    <t>г.Хабаровск,                                                ул. Фрунзе,3</t>
  </si>
  <si>
    <t>Ремонт лифтового оборудования п.4</t>
  </si>
  <si>
    <t>ООО "Производственная фирма "Амурлифт"</t>
  </si>
  <si>
    <t>001/22/КР-ПФ</t>
  </si>
  <si>
    <t xml:space="preserve">   Итого :  ООО "Производственная фирма "Амурлифт"</t>
  </si>
  <si>
    <t>-</t>
  </si>
  <si>
    <t>выполнения текущего ремонта жилого фонда ООО "УКЖКХ "Сервис-Центр" за  июнь  2022 года</t>
  </si>
  <si>
    <t>г. Хабаровск,                                 Амурский бульвар,36</t>
  </si>
  <si>
    <t>Ремонт стояка ХВС кв.41-подвал</t>
  </si>
  <si>
    <t>Ремонт стояка ГВС кв.41-подвал</t>
  </si>
  <si>
    <t>Ремонт стояка ц/о кв.41-подвал</t>
  </si>
  <si>
    <t>г. Хабаровск,                             ул. Лермонтова,9</t>
  </si>
  <si>
    <t>Замена деревянных окон на ПВХ п.1,2</t>
  </si>
  <si>
    <t>г. Хабаровск,                              ул. Гамарника,49</t>
  </si>
  <si>
    <t>Изготовление и установка ограждения газона п.3,4</t>
  </si>
  <si>
    <t>г. Хабаровск,                              пер. Ростовский,7</t>
  </si>
  <si>
    <t>Ремонт тамбура п.5</t>
  </si>
  <si>
    <t>г. Хабаровск,                              ул. Гамарника,84</t>
  </si>
  <si>
    <t>Установка светодиодных светильников п.3</t>
  </si>
  <si>
    <t>109/1</t>
  </si>
  <si>
    <t>г. Хабаровск, ул. Ленина,28</t>
  </si>
  <si>
    <t>Ремонт кровли  над кв.51</t>
  </si>
  <si>
    <t>г. Хабаровск, ул. Волочаевская,115</t>
  </si>
  <si>
    <t>Ремонт крыльца и устройство козырька над входом в подъезд</t>
  </si>
  <si>
    <t>г. Хабаровск, ул. Ленина,21</t>
  </si>
  <si>
    <t>Ремонт розлива ГВС п.2,3</t>
  </si>
  <si>
    <t>117</t>
  </si>
  <si>
    <t>Ремонт козырьков балкона кв.70,71</t>
  </si>
  <si>
    <t>12,6</t>
  </si>
  <si>
    <t>г. Хабаровск, ул.Ленинградская,7</t>
  </si>
  <si>
    <t>118</t>
  </si>
  <si>
    <t>г. Хабаровск, ул. Запарина,30</t>
  </si>
  <si>
    <t>Ремонт кровли над кв.142</t>
  </si>
  <si>
    <t>119</t>
  </si>
  <si>
    <t>г. Хабаровск, ул. Дикопольцева,35</t>
  </si>
  <si>
    <t>Ремонт козырька балкона кв.179,180</t>
  </si>
  <si>
    <t>Ремонт козырька балкона кв.108</t>
  </si>
  <si>
    <t>120</t>
  </si>
  <si>
    <t>13,6</t>
  </si>
  <si>
    <t>г. Хабаровск, ул. Истомина,34</t>
  </si>
  <si>
    <t>121</t>
  </si>
  <si>
    <t>300</t>
  </si>
  <si>
    <t>г. Хабаровск, ул.Лермонтова,13</t>
  </si>
  <si>
    <t>Ремонт межпанельных швов кв.71</t>
  </si>
  <si>
    <t>122</t>
  </si>
  <si>
    <t>23</t>
  </si>
  <si>
    <t>г. Хабаровск, ул. Ленинградская,25А</t>
  </si>
  <si>
    <t>Косметический ремонт</t>
  </si>
  <si>
    <t>123</t>
  </si>
  <si>
    <t>420</t>
  </si>
  <si>
    <t>г.Хабаровск,                                                ул. Карла Маркса,88</t>
  </si>
  <si>
    <t>Ремонт кровли над кв.78</t>
  </si>
  <si>
    <t>124</t>
  </si>
  <si>
    <t>Ремонт кровли п.2</t>
  </si>
  <si>
    <t>125</t>
  </si>
  <si>
    <t>Утепление ккровли п.1</t>
  </si>
  <si>
    <t>01/05/2022</t>
  </si>
  <si>
    <t>100</t>
  </si>
  <si>
    <t>Замена тамбурной двери п.1,2,6</t>
  </si>
  <si>
    <t>ООО "Строй - Актив - ДВ"</t>
  </si>
  <si>
    <t>126</t>
  </si>
  <si>
    <t>г. Хабаровск, пер. Гражданский,15</t>
  </si>
  <si>
    <t>127</t>
  </si>
  <si>
    <t>1/2</t>
  </si>
  <si>
    <t>г.Хабаровск,                                                ул.Пушкина,49</t>
  </si>
  <si>
    <t>Замена редукционного клапана</t>
  </si>
  <si>
    <t>ООО "ДЭСК"</t>
  </si>
  <si>
    <t>ДОО-382/22</t>
  </si>
  <si>
    <t>Итого   ООО "ДЭСК"</t>
  </si>
  <si>
    <t>Итого ООО "Строй - Актив -ДВ"</t>
  </si>
  <si>
    <t>Устройство ввода ХВС</t>
  </si>
  <si>
    <t>Итого "Рассвет"</t>
  </si>
  <si>
    <t>Замена табурной двери и окон на ПВХ</t>
  </si>
  <si>
    <t>127/1</t>
  </si>
  <si>
    <t>Итого : Итого ИП Цимбалистенко А.Ф.</t>
  </si>
  <si>
    <t>380</t>
  </si>
  <si>
    <t>косметический ремонт п.2   8,9,тех.этаж )</t>
  </si>
  <si>
    <t>выполнения текущего ремонта жилого фонда ООО "УКЖКХ "Сервис-Центр" за  июль  2022 года</t>
  </si>
  <si>
    <t>г. Хабаровск,                                 Амурский бульвар,38</t>
  </si>
  <si>
    <t>Ремонт стояка ХВС                                                   кв.4-12,подвал</t>
  </si>
  <si>
    <t>Ремонт стояка ГВС                                                   кв.4-12,подвал</t>
  </si>
  <si>
    <t>Ремонт канализационного стояка                                                 кв.4-12,подвал</t>
  </si>
  <si>
    <t>г. Хабаровск,                                                            ул. Муравьева - Амурского ,29,31                      ул. Шеронова,95</t>
  </si>
  <si>
    <t xml:space="preserve">Устройство закрытой контейнерной площадки </t>
  </si>
  <si>
    <t>Устройство закрытой контейнерной площадки для КГМ</t>
  </si>
  <si>
    <t>г. Хабаровск,                                 ул.Волочаевская,176                                                                                                                                                                                                                              ул. Шеронова,121,123</t>
  </si>
  <si>
    <t>Ремонт контейнерной площадки</t>
  </si>
  <si>
    <t>г. Хабаровск,                             пер.Облачный,74</t>
  </si>
  <si>
    <t>г. Хабаровск,                              пер. Ростовский,5</t>
  </si>
  <si>
    <t>Косметический ремонт тамбура  п.5</t>
  </si>
  <si>
    <t>Замена тамбурной двери п.5</t>
  </si>
  <si>
    <t>Косметический ремонт лестничных клеток и маршей п.1 этаж 1-9</t>
  </si>
  <si>
    <t>Изготовление и монтаж межподъездной арки п.3</t>
  </si>
  <si>
    <t>Итого  ООО "Водрем -ДВ"</t>
  </si>
  <si>
    <t>г. Хабаровск,                             ул. Лермонтова,34</t>
  </si>
  <si>
    <t>Замена люка выхода на чердак п.1</t>
  </si>
  <si>
    <t>г. Хабаровск,                             ул. Ленинрадская,32</t>
  </si>
  <si>
    <t>Очистка подвала от мусора и фекальных масс</t>
  </si>
  <si>
    <t>т</t>
  </si>
  <si>
    <t>г. Хабаровск,                             ул. Ленинрадская,34</t>
  </si>
  <si>
    <t>г. Хабаровск,                             ул. Ленинрадская,31</t>
  </si>
  <si>
    <t>г. Хабаровск,                             ул. Ленинрадская,33</t>
  </si>
  <si>
    <t>г. Хабаровск,                             ул. Постышева,22</t>
  </si>
  <si>
    <t>Замена розлива  ХВС</t>
  </si>
  <si>
    <t>134/1</t>
  </si>
  <si>
    <t>135/1</t>
  </si>
  <si>
    <t>136/1</t>
  </si>
  <si>
    <t>137/1</t>
  </si>
  <si>
    <t>138/1</t>
  </si>
  <si>
    <t>139/1</t>
  </si>
  <si>
    <t>г. Хабаровск,                                                                                  ул. Волочаевская, 115,117                                                                                   ул. Ленина, 26,28</t>
  </si>
  <si>
    <t>Устройство  контейнерной площадки</t>
  </si>
  <si>
    <t>г. Хабаровск, ул. Калинина,10</t>
  </si>
  <si>
    <t>Частичный ремонт кровли над п. 3,7</t>
  </si>
  <si>
    <t>141</t>
  </si>
  <si>
    <t>66,1</t>
  </si>
  <si>
    <t>г. Хабаровск, ул. Волочаевская,131</t>
  </si>
  <si>
    <t>Ремонт кровли над кв.69</t>
  </si>
  <si>
    <t>142</t>
  </si>
  <si>
    <t>64</t>
  </si>
  <si>
    <t>г. Хабаровск,                                                    ул. Войкова,6</t>
  </si>
  <si>
    <t>Замена стояков отопления  кв.34-70.</t>
  </si>
  <si>
    <t>г. Хабаровск,                                                    ул. Красина,5</t>
  </si>
  <si>
    <t>Косметический ремонт п.2</t>
  </si>
  <si>
    <t>Итого ООО "Рассвет"</t>
  </si>
  <si>
    <t>Ремонт входа в п.3 (пандус)</t>
  </si>
  <si>
    <t>г. Хабаровск,                                                    ул. Карла Маркса,61</t>
  </si>
  <si>
    <t>Ремонт канализации п.2</t>
  </si>
  <si>
    <t>мп</t>
  </si>
  <si>
    <t>г. Хабаровск,                                                    ул. Краснадарская,31а</t>
  </si>
  <si>
    <t>Косметический ремонт п.6</t>
  </si>
  <si>
    <t>г. Хабаровск,                                                    ул. Демьяна Бедного,31</t>
  </si>
  <si>
    <t>Устройство контейненой площадки</t>
  </si>
  <si>
    <t>г. Хабаровск, ул. Ленина,10</t>
  </si>
  <si>
    <t>149</t>
  </si>
  <si>
    <t>г. Хабаровск, ул.Ленина,56а</t>
  </si>
  <si>
    <t>Ремонт козырька балкона кв.140</t>
  </si>
  <si>
    <t>150</t>
  </si>
  <si>
    <t>4</t>
  </si>
  <si>
    <t>Ремонт козырька балкона кв.140,141</t>
  </si>
  <si>
    <t>151</t>
  </si>
  <si>
    <t>г. Хабаровск, ул. Муравьева - Амурского,15</t>
  </si>
  <si>
    <t>Строительно - монтажные работы ( ремонт пола в п.1)</t>
  </si>
  <si>
    <t>109</t>
  </si>
  <si>
    <t>152</t>
  </si>
  <si>
    <t>г. Хабаровск, ул. Муравьева - Амурского,13</t>
  </si>
  <si>
    <t>Строительно - монтажные работы ( замена фурнитуры на стврке окна)</t>
  </si>
  <si>
    <t>153</t>
  </si>
  <si>
    <t xml:space="preserve"> Ремонт ступеней п.1,2,3,4</t>
  </si>
  <si>
    <t>154</t>
  </si>
  <si>
    <t>г. Хабаровск, ул.Кооперативная,5</t>
  </si>
  <si>
    <t>Ремонт ступеней п.1</t>
  </si>
  <si>
    <t>155</t>
  </si>
  <si>
    <t>г.Хабаровск,                                                ул. Шевченко,4</t>
  </si>
  <si>
    <t>14</t>
  </si>
  <si>
    <t>Итого ООО " Капитал"</t>
  </si>
  <si>
    <t>Итого  ИП Гребенник</t>
  </si>
  <si>
    <t>Монтаж шлагбаума</t>
  </si>
  <si>
    <t>ООО "Сигур"</t>
  </si>
  <si>
    <t>ООО "Водрем ДВ"</t>
  </si>
  <si>
    <t>156</t>
  </si>
  <si>
    <t>г.Хабаровск,                                                ул. Дзержинского,62</t>
  </si>
  <si>
    <t>Технологическое присоединение к электрическим сетям</t>
  </si>
  <si>
    <t>АО "Хабаровская горэлектросеть"</t>
  </si>
  <si>
    <t>11378</t>
  </si>
  <si>
    <t>13.10.2021</t>
  </si>
  <si>
    <t>Итого АО "Хабаровская горэлектросеть"</t>
  </si>
  <si>
    <t>Замена блока питания на пункте учета тепловой энергии</t>
  </si>
  <si>
    <t>ДОО-448/22</t>
  </si>
  <si>
    <t>г. Хабаровск, ул. Амурский бульвар,48, ул. Волочаевская,115</t>
  </si>
  <si>
    <t>г. Хабаровск,  ул. Волочаевская,117</t>
  </si>
  <si>
    <t>Монтаж станции повышения давления на сисиеме ХВС</t>
  </si>
  <si>
    <t>ДОО-406/22</t>
  </si>
  <si>
    <t xml:space="preserve">г. Хабаровск,                                 ул.Волочаевская,176                                                                                                                                                                                              </t>
  </si>
  <si>
    <t>Ремонт стояка ХВС кв. 5-10, подвал</t>
  </si>
  <si>
    <t>Ремонт стояка ГВС кв. 5-10, подвал</t>
  </si>
  <si>
    <t>г. Хабаровск, ул. Волочаевская,120</t>
  </si>
  <si>
    <t>57,6</t>
  </si>
  <si>
    <t>157/1</t>
  </si>
  <si>
    <t>158/1</t>
  </si>
  <si>
    <t>159</t>
  </si>
  <si>
    <t>Установка полусфер</t>
  </si>
  <si>
    <t>7</t>
  </si>
  <si>
    <t>Ремонт цоколя</t>
  </si>
  <si>
    <t>160</t>
  </si>
  <si>
    <t>г. Хабаровск, ул. Запарина,8</t>
  </si>
  <si>
    <t>Ремонт элеваторного узла</t>
  </si>
  <si>
    <t xml:space="preserve">1 </t>
  </si>
  <si>
    <t>161</t>
  </si>
  <si>
    <t>162</t>
  </si>
  <si>
    <t>Замена канализационного стояка  кв.40-68</t>
  </si>
  <si>
    <t>163</t>
  </si>
  <si>
    <t>28</t>
  </si>
  <si>
    <t>164</t>
  </si>
  <si>
    <t>650</t>
  </si>
  <si>
    <t>м3</t>
  </si>
  <si>
    <t>Итого ООО "ДЭСК"</t>
  </si>
  <si>
    <t>Монтаж кабель- канала  и устройство слаботочных линий п.6</t>
  </si>
  <si>
    <t>ИП Неумывакин А.П.</t>
  </si>
  <si>
    <t>157</t>
  </si>
  <si>
    <t>усл.</t>
  </si>
  <si>
    <t>Итого :   ООО "Сигур"</t>
  </si>
  <si>
    <t>Итого  Неумывакин А.П.</t>
  </si>
  <si>
    <t>Косметический ремонт лестничных клеток и маршей п.12 этаж 1-10</t>
  </si>
  <si>
    <t>выполнения текущего ремонта жилого фонда ООО "УКЖКХ "Сервис-Центр" за  август  2022 года</t>
  </si>
  <si>
    <t>г. Хабаровск,                             пер.Ростовский,7</t>
  </si>
  <si>
    <t>Замена тамбурной двери на алюминиевую п.4</t>
  </si>
  <si>
    <t>Замена деревянных окон на ПВХ</t>
  </si>
  <si>
    <t>г. Хабаровск,                             ул. Ленинрадская,5</t>
  </si>
  <si>
    <t xml:space="preserve">Ремонт входной группы </t>
  </si>
  <si>
    <t xml:space="preserve"> шт</t>
  </si>
  <si>
    <t>г. Хабаровск,                             ул. Ленина,83 г</t>
  </si>
  <si>
    <t>Замена тамбурной двери на алюминиевую п.1,2</t>
  </si>
  <si>
    <t>г. Хабаровск,                             ул. Лермонтова,41</t>
  </si>
  <si>
    <t>Монтаж решеток оконных ограждений п.1,2</t>
  </si>
  <si>
    <t>г. Хабаровск,                                                    ул. Дикопольцева,62</t>
  </si>
  <si>
    <t>Строительство контейнерной площадки</t>
  </si>
  <si>
    <t>Ремонт крыши козырька п.2</t>
  </si>
  <si>
    <t>г. Хабаровск,                                                    ул. Гайдара,12</t>
  </si>
  <si>
    <t>Ремонт вспомогательного помещения п. 5-6</t>
  </si>
  <si>
    <t>г. Хабаровск,                                                    ул. Льва Толстого,38</t>
  </si>
  <si>
    <t>Укладка  плитки на лестничной площадке п.1 этаж 7</t>
  </si>
  <si>
    <t>г. Хабаровск, ул. Ким Ю Чена,43</t>
  </si>
  <si>
    <t>ремонт козырьков балкона кв.36</t>
  </si>
  <si>
    <t>177</t>
  </si>
  <si>
    <t>7,5</t>
  </si>
  <si>
    <t>г. Хабаровск, ул. Ким Ю Чена,9а</t>
  </si>
  <si>
    <t>ремонт межпанельных швов кв.180</t>
  </si>
  <si>
    <t>41</t>
  </si>
  <si>
    <t>г. Хабаровск, ул. Дикопольцева,7</t>
  </si>
  <si>
    <t>ремонт межпанельных швов кв.7</t>
  </si>
  <si>
    <t>179</t>
  </si>
  <si>
    <t>32</t>
  </si>
  <si>
    <t>г. Хабаровск, ул. Шеронова,121</t>
  </si>
  <si>
    <t>ремонт межпанельных швов кв.55</t>
  </si>
  <si>
    <t>180</t>
  </si>
  <si>
    <t>31</t>
  </si>
  <si>
    <t>г. Хабаровск, ул. Лермонтова,1 г</t>
  </si>
  <si>
    <t>Очистка и ремонт кровли над кв.59</t>
  </si>
  <si>
    <t>181</t>
  </si>
  <si>
    <t>М2</t>
  </si>
  <si>
    <t>182</t>
  </si>
  <si>
    <t>Ремонт межпанельных швов кв.190</t>
  </si>
  <si>
    <t>ремонт козырьков балкона кв.280,281,282</t>
  </si>
  <si>
    <t>183</t>
  </si>
  <si>
    <t>17,5</t>
  </si>
  <si>
    <t>г. Хабаровск, ул. Волочаевская,153</t>
  </si>
  <si>
    <t>Косметический ремонт п.5</t>
  </si>
  <si>
    <t>184</t>
  </si>
  <si>
    <t>230</t>
  </si>
  <si>
    <t>185</t>
  </si>
  <si>
    <t>Ремонт кровли кв.157</t>
  </si>
  <si>
    <t>Ремонт кровли кв.51</t>
  </si>
  <si>
    <t>187</t>
  </si>
  <si>
    <t>Ремонт кровли над кв. 108,140</t>
  </si>
  <si>
    <t>188</t>
  </si>
  <si>
    <t>г. Хабаровск, ул. Дзержинского,19</t>
  </si>
  <si>
    <t>Ремонт кровли над кв.37,38,77</t>
  </si>
  <si>
    <t>189</t>
  </si>
  <si>
    <t>Ремонт кровли над кв.33,69 , лифтовая п.2</t>
  </si>
  <si>
    <t>165</t>
  </si>
  <si>
    <t>г. Хабаровск, ул. Гамарника,15</t>
  </si>
  <si>
    <t>191</t>
  </si>
  <si>
    <t>39,6</t>
  </si>
  <si>
    <t>Изготовление и монтаж решеток на лестничных площадках(окна) п.4</t>
  </si>
  <si>
    <t>Смена  почтовых ящиков п.5</t>
  </si>
  <si>
    <t>192</t>
  </si>
  <si>
    <t>24</t>
  </si>
  <si>
    <t>г. Хабаровск, ул.Калинина,12</t>
  </si>
  <si>
    <t>Укладка кераогранита п.5 этаж 1</t>
  </si>
  <si>
    <t>193</t>
  </si>
  <si>
    <t>21</t>
  </si>
  <si>
    <t>Смена загрузочных клапанов мусоропровода п.6</t>
  </si>
  <si>
    <t>194</t>
  </si>
  <si>
    <t>5</t>
  </si>
  <si>
    <t>г. Хабаровск, ул. Шеронова,63</t>
  </si>
  <si>
    <t xml:space="preserve">Ремонт элеваторного узла </t>
  </si>
  <si>
    <t>195</t>
  </si>
  <si>
    <t>Замена трубопровода ливневой канализации п.6</t>
  </si>
  <si>
    <t>Смена светильников п.6</t>
  </si>
  <si>
    <t>Установка окон из ПВХ п.1,2</t>
  </si>
  <si>
    <t>10</t>
  </si>
  <si>
    <t>г. Хабаровск, ул. Ленинградская,37</t>
  </si>
  <si>
    <t>Установка пртивопожарных дверей 11шт  Установка входных дверей 2 шт.</t>
  </si>
  <si>
    <t>13</t>
  </si>
  <si>
    <t>Снос,формовочная и санитарная обрезка деревьев</t>
  </si>
  <si>
    <t>ИП Ханов И.Г.</t>
  </si>
  <si>
    <t>73с</t>
  </si>
  <si>
    <t>22</t>
  </si>
  <si>
    <t>Итого  ИП Ханов И.Г.</t>
  </si>
  <si>
    <t>г.Хабаровск,                                                пер.Ростовский,7</t>
  </si>
  <si>
    <t>Утепление наружной стены кв.1</t>
  </si>
  <si>
    <t>198</t>
  </si>
  <si>
    <t>Итого  ООО "Константа"</t>
  </si>
  <si>
    <t>г.Хабаровск,                                                ул. Шабадина,16а</t>
  </si>
  <si>
    <t>Покрытие профнастилом контейнерной площадки</t>
  </si>
  <si>
    <t>ООО "ДальТехМет"</t>
  </si>
  <si>
    <t>21/22</t>
  </si>
  <si>
    <t>Итого :   ООО "ДальТехМет"</t>
  </si>
  <si>
    <t>г.Хабаровск,                                                пер.Донской,3</t>
  </si>
  <si>
    <t>Ремонт кровли над п.3</t>
  </si>
  <si>
    <t>ООО "Кровля ДВ"</t>
  </si>
  <si>
    <t>01.08.2022</t>
  </si>
  <si>
    <t>г.Хабаровск,                                                ул. Муравьева - Амурского,29</t>
  </si>
  <si>
    <t xml:space="preserve">Ремонт кровли </t>
  </si>
  <si>
    <t>г.Хабаровск,                                                ул.Лермонтова,35</t>
  </si>
  <si>
    <t>Ремонт кровли над кв.15</t>
  </si>
  <si>
    <t>г.Хабаровск,                                                ул.Ленина,56а</t>
  </si>
  <si>
    <t>211</t>
  </si>
  <si>
    <t>г.Хабаровск,                                                ул. Дзержинского,6</t>
  </si>
  <si>
    <t>Ремонт кровли над кв.186</t>
  </si>
  <si>
    <t>04/08/-2022</t>
  </si>
  <si>
    <t>05/08/-2022</t>
  </si>
  <si>
    <t>03/08/-2022</t>
  </si>
  <si>
    <t>02/08/-2022</t>
  </si>
  <si>
    <t>01/08/-2022</t>
  </si>
  <si>
    <t>25</t>
  </si>
  <si>
    <t>г.Хабаровск,                                                ул. Ленинградска,35 а</t>
  </si>
  <si>
    <t>Косметический ремонт входной группы п,1</t>
  </si>
  <si>
    <t>ООО "Управление недвижимостью "Мегаполис"</t>
  </si>
  <si>
    <t>199</t>
  </si>
  <si>
    <t>Итого ООО  "Кровля ДВ"</t>
  </si>
  <si>
    <t>Итого  ООО "Мегаполис"</t>
  </si>
  <si>
    <t>г.Хабаровск,                                                ул.Ленина,61</t>
  </si>
  <si>
    <t>Косметический ремонт фасада</t>
  </si>
  <si>
    <t>200</t>
  </si>
  <si>
    <t>435</t>
  </si>
  <si>
    <t>201</t>
  </si>
  <si>
    <t>Итого ИП Миронов И.В.</t>
  </si>
  <si>
    <t>г. Хабаровск,                                                                                  ул.  Калинина,10</t>
  </si>
  <si>
    <t>ИП Миронов И.В.</t>
  </si>
  <si>
    <t>г. Хабаровск,                                                    ул. Краснодарская,31а</t>
  </si>
  <si>
    <t>г. Хабаровск, ул. Даниловского,14а</t>
  </si>
  <si>
    <t>Ремонт кровли над кв.69, лифтовая п.2</t>
  </si>
  <si>
    <t>выполнения текущего ремонта жилого фонда ООО "УКЖКХ "Сервис-Центр" за  сентябрь  2022 года</t>
  </si>
  <si>
    <t>г. Хабаровск,                             ул. Тургенева,62</t>
  </si>
  <si>
    <t>Устройство контейнерной площадки</t>
  </si>
  <si>
    <t>Изготовление и установка металлической двери в МОП п.1</t>
  </si>
  <si>
    <t>г. Хабаровск,                             ул. Калинина,5</t>
  </si>
  <si>
    <t>г. Хабаровск,                             ул. Муравьева Амурского,13</t>
  </si>
  <si>
    <t>г. Хабаровск,                             ул. Шеронова,121</t>
  </si>
  <si>
    <t>Ремонт стояков отопления кв.43-59</t>
  </si>
  <si>
    <t>г. Хабаровск,                             ул. Волрчаевская,166</t>
  </si>
  <si>
    <t>ЭМР в МОП п.1</t>
  </si>
  <si>
    <t>Итого ООО "Дальмонтажсервис"</t>
  </si>
  <si>
    <t>г. Хабаровск,                                                                                  ул.  Фрунзе,34</t>
  </si>
  <si>
    <t>Ремонт кровли кв.69</t>
  </si>
  <si>
    <t>Ремонт кровли кв.54</t>
  </si>
  <si>
    <t>208</t>
  </si>
  <si>
    <t>Ремонт кровли над кв. 18,34</t>
  </si>
  <si>
    <t>209</t>
  </si>
  <si>
    <t>Ремонт кровли над кв.170</t>
  </si>
  <si>
    <t>г. Хабаровск, ул. Волочаевская,117</t>
  </si>
  <si>
    <t>Поставка и установка песочницы</t>
  </si>
  <si>
    <t>212</t>
  </si>
  <si>
    <t>213</t>
  </si>
  <si>
    <t xml:space="preserve">Установка дверных доводчиков </t>
  </si>
  <si>
    <t>214</t>
  </si>
  <si>
    <t>11</t>
  </si>
  <si>
    <t>01.09.2022</t>
  </si>
  <si>
    <t>г.Хабаровск,                                                ул. Дзержинского,19 п.1</t>
  </si>
  <si>
    <t>Монтаж кабель канала и укладка слаботочных линий п.1</t>
  </si>
  <si>
    <t>215</t>
  </si>
  <si>
    <t>Итого  ИП  Неумывакин А.П.</t>
  </si>
  <si>
    <t>Утепление  наружной стены кв.41</t>
  </si>
  <si>
    <t>г. Хабаровск, ул. Ленинградская,25 А</t>
  </si>
  <si>
    <t>216</t>
  </si>
  <si>
    <t>г.Хабаровск,                                                ул. Дзержинского ,19</t>
  </si>
  <si>
    <t>Изготовление и установка дверей под домофон п.1,2</t>
  </si>
  <si>
    <t>ООО "Аско - Сервис"</t>
  </si>
  <si>
    <t>ООО  "ОВНК"</t>
  </si>
  <si>
    <t>27/22</t>
  </si>
  <si>
    <t>Ремонт крыши лифтового помещения п.4</t>
  </si>
  <si>
    <t>г. Хабаровск,                                                    Амурский б-р,50</t>
  </si>
  <si>
    <t>ЭМР и низковольтные работы п.2</t>
  </si>
  <si>
    <t>Устройство натяжного потолка в МОП (колясочная) п.5,6</t>
  </si>
  <si>
    <t>г. Хабаровск,                             ул. Карла Маркса,61</t>
  </si>
  <si>
    <t xml:space="preserve">Разборка кладовок в подвальном помещении </t>
  </si>
  <si>
    <t>Замена люка выхода на чердак п.2</t>
  </si>
  <si>
    <t>г. Хабаровск,                             ул. Карла Маркса,78</t>
  </si>
  <si>
    <t>г. Хабаровск,                             ул. Лермонова,1б</t>
  </si>
  <si>
    <t>Ремонт ограждение балкона кв.29</t>
  </si>
  <si>
    <t>г. Хабаровск,                             ул. Лермонтова,49</t>
  </si>
  <si>
    <t>г. Хабаровск,                             ул. Постышева,8</t>
  </si>
  <si>
    <t>г. Хабаровск,                             ул. Лермонтова,35</t>
  </si>
  <si>
    <t>изготовление и монтаж решеток на продухи тех. этажа</t>
  </si>
  <si>
    <t>г. Хабаровск,                                                    ул. Даниловского,14а</t>
  </si>
  <si>
    <t>Замена выпуска канализации п.3</t>
  </si>
  <si>
    <t>г. Хабаровск,                                                    Амурский б-р,48</t>
  </si>
  <si>
    <t>Ремонт цоколя и входной группы</t>
  </si>
  <si>
    <t xml:space="preserve">г. Хабаровск,   ул. Ким Чена,47                                                 </t>
  </si>
  <si>
    <t>Ремонт водоотводного лотка</t>
  </si>
  <si>
    <t>Ремонт отмостки</t>
  </si>
  <si>
    <t>Ограждение площадки под мусорные контейнера</t>
  </si>
  <si>
    <t>Окраска шлагбаума и ограждения</t>
  </si>
  <si>
    <t>ООО "ВостокТехноСервис"</t>
  </si>
  <si>
    <t>устройство покрытия из керамогранита п.2</t>
  </si>
  <si>
    <t>Итого :   ООО "Аско  Сервис"</t>
  </si>
  <si>
    <t xml:space="preserve">г.Хабаровск,                                                ул. Калинина,5 </t>
  </si>
  <si>
    <t>238</t>
  </si>
  <si>
    <t>г. Хабаровск,                                                    ул. Ленинградская,10</t>
  </si>
  <si>
    <t>Утепление балкона кв.156</t>
  </si>
  <si>
    <t>г. Хабаровск,                                                    ул. Ленинградская,7</t>
  </si>
  <si>
    <t>Ремонт межпанельных швов кв.101</t>
  </si>
  <si>
    <t>г. Хабаровск,                                                    ул.Калинина,12</t>
  </si>
  <si>
    <t>Ремонт межпанельных швов кв.284</t>
  </si>
  <si>
    <t xml:space="preserve">г. Хабаровск,   ул. Фрунзе,3                                                </t>
  </si>
  <si>
    <t>Ремонт межпанельных швов кв.140,144,170</t>
  </si>
  <si>
    <t>г. Хабаровск,                                                    ул.Фрунзе,58а</t>
  </si>
  <si>
    <t>Ремонт межпанельных швов кв.26,30,34</t>
  </si>
  <si>
    <t>г. Хабаровск,                                                    ул. Волочаевская,122</t>
  </si>
  <si>
    <t>Ремонт межпанельных швов кв.55,84</t>
  </si>
  <si>
    <t>г. Хабаровск,                                                    ул.Лермонтова,11</t>
  </si>
  <si>
    <t>Ремонт межпанельных швов кв.4</t>
  </si>
  <si>
    <t xml:space="preserve">г. Хабаровск,   ул. Дзержинского,6                                            </t>
  </si>
  <si>
    <t>Ремонт межпанельных швов кв.150</t>
  </si>
  <si>
    <t>Ремонт козырька балкона кв.142</t>
  </si>
  <si>
    <t xml:space="preserve">г. Хабаровск,                  ул. Дзержинского,8                                            </t>
  </si>
  <si>
    <t xml:space="preserve">г. Хабаровск,                  ул. Ленина,56а                                           </t>
  </si>
  <si>
    <t>Ремонт козырька балкона кв.138</t>
  </si>
  <si>
    <t xml:space="preserve">г. Хабаровск,   ул. Гоголя,15                                                </t>
  </si>
  <si>
    <t>Ремонт козырька балкона кв.78</t>
  </si>
  <si>
    <t xml:space="preserve">г. Хабаровск,   ул. Ленинградская,9                                                </t>
  </si>
  <si>
    <t xml:space="preserve">г. Хабаровск,   ул. Муравьева Амурского,13                                               </t>
  </si>
  <si>
    <t>ЭМР п.5</t>
  </si>
  <si>
    <t>г. Хабаровск,                                                   Амурский б-р,56</t>
  </si>
  <si>
    <t>косметический ремонт лестничных клеток</t>
  </si>
  <si>
    <t>Итого ООО "ВостокТехноСервис"</t>
  </si>
  <si>
    <t>г. Хабаровск,                                                   ул. Некрасова,12</t>
  </si>
  <si>
    <t>косметический ремонт п. 3</t>
  </si>
  <si>
    <t xml:space="preserve">г. Хабаровск,                                                   ул. Войкова,6 </t>
  </si>
  <si>
    <t>установка тамбурной ддвери п.2</t>
  </si>
  <si>
    <t>01.07.2022</t>
  </si>
  <si>
    <t>г.Хабаровск,                                                ул. Дикопольцева,30</t>
  </si>
  <si>
    <t>о+</t>
  </si>
  <si>
    <t>выполнения текущего ремонта жилого фонда ООО "УКЖКХ "Сервис-Центр" за  октябрь  2022 года</t>
  </si>
  <si>
    <t>г. Хабаровск,                             ул. Волочаевская,153</t>
  </si>
  <si>
    <t>ремонт стояков отопления кв.75</t>
  </si>
  <si>
    <t>г. Хабаровск,                             ул. Дикопольцева,44</t>
  </si>
  <si>
    <t>Замена стояков отпления в кв.11,15,тех.этаж</t>
  </si>
  <si>
    <t>г. Хабаровск,                             ул. Ленинградская,35</t>
  </si>
  <si>
    <t>Замена стояков отпления в кв.81</t>
  </si>
  <si>
    <t xml:space="preserve">Замена розлива отопления ( м-н "Славяночка")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</si>
  <si>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Хабаровск,                             ул. Ленинградская,31</t>
  </si>
  <si>
    <t xml:space="preserve">Замена розлива отопления  ( помещение ЦИТ)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</si>
  <si>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Хабаровск,                             ул. Лермонтова,11</t>
  </si>
  <si>
    <t>Ремонт балкона кв.12</t>
  </si>
  <si>
    <t>г. Хабаровск,                             ул. Лермонова,17</t>
  </si>
  <si>
    <t>замена почтовых ящиков  п.2</t>
  </si>
  <si>
    <t>г. Хабаровск,                             ул. Ленинградская ,9</t>
  </si>
  <si>
    <t>закрытие вентиляционных отверстий металлической сеткой на чердаке</t>
  </si>
  <si>
    <t>г. Хабаровск,                             пер.Ростовский,5</t>
  </si>
  <si>
    <t>Ремонт кровли козырька входа в п.1</t>
  </si>
  <si>
    <t>г. Хабаровск,                                                                                  ул.  Дзержинского,19</t>
  </si>
  <si>
    <t>266</t>
  </si>
  <si>
    <t>ремонт кровли над кв.36,189,222,225</t>
  </si>
  <si>
    <t>72,5</t>
  </si>
  <si>
    <t>267</t>
  </si>
  <si>
    <t>ремонт кровли над кв.188,232</t>
  </si>
  <si>
    <t>268</t>
  </si>
  <si>
    <t>46,8</t>
  </si>
  <si>
    <t>ремонт кровли над кв.49</t>
  </si>
  <si>
    <t>269</t>
  </si>
  <si>
    <t>31,2</t>
  </si>
  <si>
    <t>ремонт кровли над кв.142</t>
  </si>
  <si>
    <t>271</t>
  </si>
  <si>
    <t>35</t>
  </si>
  <si>
    <t>г. Хабаровск,                                                                                  ул.  Запарина,8</t>
  </si>
  <si>
    <t>ремонт кровли над кв.28</t>
  </si>
  <si>
    <t>272</t>
  </si>
  <si>
    <t>г. Хабаровск,                                                                                  ул.  Запарина,32</t>
  </si>
  <si>
    <t>ремонт кровли над кв.188,лифтовые п.3,4</t>
  </si>
  <si>
    <t>273</t>
  </si>
  <si>
    <t>г. Хабаровск,                                                                                  ул.  Гамарника,15</t>
  </si>
  <si>
    <t>демонтаж ккладовых помещений</t>
  </si>
  <si>
    <t>274</t>
  </si>
  <si>
    <t>260</t>
  </si>
  <si>
    <t>ремонт подъездного отопления п.1,2,6</t>
  </si>
  <si>
    <t>275</t>
  </si>
  <si>
    <t>г. Хабаровск, ул. Дзержинского,8</t>
  </si>
  <si>
    <t>замена розлива отопления п.5</t>
  </si>
  <si>
    <t>276</t>
  </si>
  <si>
    <t>18</t>
  </si>
  <si>
    <t>замена канализационного стояка кв.197-225</t>
  </si>
  <si>
    <t>277</t>
  </si>
  <si>
    <t>Замена стояка отопления кв.149</t>
  </si>
  <si>
    <t>6</t>
  </si>
  <si>
    <t>278</t>
  </si>
  <si>
    <t>г. Хабаровск,                                                    ул. Мухина,14</t>
  </si>
  <si>
    <t>Ремонт балкона кв.33</t>
  </si>
  <si>
    <t>г. Хабаровск,                                                    ул. Дикопольцева,64</t>
  </si>
  <si>
    <t>Ремонт межпанельных швов кв.16</t>
  </si>
  <si>
    <t>г. Хабаровск,                                                    ул.Войкова,6</t>
  </si>
  <si>
    <t>Ремонт козырька балкона кв.279</t>
  </si>
  <si>
    <t xml:space="preserve">г. Хабаровск,   ул. Гамарника,84                                               </t>
  </si>
  <si>
    <t>Ремонт межпанельных швов кв.17</t>
  </si>
  <si>
    <t>г. Хабаровск,                                                    ул.Дзержинского,6</t>
  </si>
  <si>
    <t>Ремонт межпанельных швов кв.118</t>
  </si>
  <si>
    <t>г. Хабаровск,                                                    ул. Дзержинского,8</t>
  </si>
  <si>
    <t>Ремонт межпанельных швов кв.111</t>
  </si>
  <si>
    <t>г. Хабаровск,                                                    ул.Лермонтова,1 В</t>
  </si>
  <si>
    <t xml:space="preserve">г. Хабаровск,   ул. Некрасова,12                                         </t>
  </si>
  <si>
    <t>Ремонт межпанельных швов кв.20</t>
  </si>
  <si>
    <t>Ремонт межпанельных швов кв.29</t>
  </si>
  <si>
    <t xml:space="preserve">г. Хабаровск,                  ул. Уссурийский б-р,20                                           </t>
  </si>
  <si>
    <t xml:space="preserve">г. Хабаровск,                  ул. Фрунзе,14                                          </t>
  </si>
  <si>
    <t>Ремонт межпанельных швов кв.31</t>
  </si>
  <si>
    <t xml:space="preserve">г. Хабаровск,   ул. Фрунзе,58а                                               </t>
  </si>
  <si>
    <t>Ремонт межпанельных швов кв.40</t>
  </si>
  <si>
    <t xml:space="preserve">г. Хабаровск,   ул. Шеронова,121                                               </t>
  </si>
  <si>
    <t>Ремонт межпанельных швов кв.44</t>
  </si>
  <si>
    <t xml:space="preserve">г. Хабаровск,   ул. Петра Комарова,2                                               </t>
  </si>
  <si>
    <t>Ремонт козырька балкона кв.72,74</t>
  </si>
  <si>
    <t>г. Хабаровск,                             ул. Лермонтова,1в</t>
  </si>
  <si>
    <t>Замена канализации в подвале</t>
  </si>
  <si>
    <t>294</t>
  </si>
  <si>
    <t>г. Хабаровск, пер.Донской,3</t>
  </si>
  <si>
    <t>ООО "Комдук"</t>
  </si>
  <si>
    <t>ООО "Водрем Сервис"</t>
  </si>
  <si>
    <t>295</t>
  </si>
  <si>
    <t>45,7</t>
  </si>
  <si>
    <t>Итого ООО " Комдук"</t>
  </si>
  <si>
    <t>г.Хабаровск,                                                ул. Ким Ю Чена,43</t>
  </si>
  <si>
    <t>Утепление наружной стены  кв.36</t>
  </si>
  <si>
    <t>37</t>
  </si>
  <si>
    <t>Итого :   ООО " Константа"</t>
  </si>
  <si>
    <t>г.Хабаровск,                                                ул. Дзержинского,19</t>
  </si>
  <si>
    <t>Монтаж кабель канала и укладка слаботочных линий п.2</t>
  </si>
  <si>
    <t>296</t>
  </si>
  <si>
    <t>г.Хабаровск,                                                ул. Ленина,61</t>
  </si>
  <si>
    <t>297</t>
  </si>
  <si>
    <t>г.Хабаровск,                                                ул. Мухина,14</t>
  </si>
  <si>
    <t>Ремонт кровли над кв. 50,68,69,70</t>
  </si>
  <si>
    <t>ООО "Водрем ДВ</t>
  </si>
  <si>
    <t>298</t>
  </si>
  <si>
    <t>240</t>
  </si>
  <si>
    <t xml:space="preserve">г. Хабаровск,   ул. Ленинградская,37                                              </t>
  </si>
  <si>
    <t>Усиление аварийного участка стены общего балкона</t>
  </si>
  <si>
    <t>ИП Ли А.В.</t>
  </si>
  <si>
    <t xml:space="preserve">г. Хабаровск,   ул. Ленинградская,7                                              </t>
  </si>
  <si>
    <t>Итого ИП ЛИ А.В.</t>
  </si>
  <si>
    <t xml:space="preserve">г. Хабаровск,   ул. Дикопольцева,35                                             </t>
  </si>
  <si>
    <t>ООО "Промикс"</t>
  </si>
  <si>
    <t>Итого ООО "Промикс"</t>
  </si>
  <si>
    <t xml:space="preserve">Установка окна из ПВХ п.4 </t>
  </si>
  <si>
    <t>Снос ,формовочное и санитарная обрезка деревьев</t>
  </si>
  <si>
    <t>ИП Ханов Игорь Геннадьевич</t>
  </si>
  <si>
    <t>г. Хабаровск, ул. Владивостокская,53</t>
  </si>
  <si>
    <t>Итого ИП Ханов И.Г.</t>
  </si>
  <si>
    <t>г.Хабаровск,                                                ул. Комсомольская,90</t>
  </si>
  <si>
    <t>Устройство ограждения дворовой территории  (забор автоматика)</t>
  </si>
  <si>
    <t>ООО "Интеграл"</t>
  </si>
  <si>
    <t>299</t>
  </si>
  <si>
    <t>ус</t>
  </si>
  <si>
    <t>Итого ООО "Интеграл"</t>
  </si>
  <si>
    <t>г. Хабаровск, ул. Муравьева  Амурского,11</t>
  </si>
  <si>
    <t>Изготовление и установка двери в кладовку в подвале</t>
  </si>
  <si>
    <t>замена стояка отопления кв.53</t>
  </si>
  <si>
    <t>замена ливневой канализации  п.2</t>
  </si>
  <si>
    <t>Гидрофобизация стеновых панелей кухонь  кв.134,138,142</t>
  </si>
  <si>
    <t>Косметический ремонт фасада ( окраска балконов)</t>
  </si>
  <si>
    <t>косметический ремонт п.6</t>
  </si>
  <si>
    <t>выполнения текущего ремонта жилого фонда ООО "УКЖКХ "Сервис-Центр" за  ноябрь  2022 года</t>
  </si>
  <si>
    <t xml:space="preserve">Электромантажная работы </t>
  </si>
  <si>
    <t>г. Хабаровск,                             ул.  Ким Ю Чена ,9а</t>
  </si>
  <si>
    <t>ремонт стояков отопления кв.23,44</t>
  </si>
  <si>
    <t>г. Хабаровск,                             ул. Ленинградская,35а</t>
  </si>
  <si>
    <t>Огчистка от фикальных масс подвального помещения</t>
  </si>
  <si>
    <t>г. Хабаровск,                             ул. Ленинградская,25а</t>
  </si>
  <si>
    <t>Замена стояков отпления в кв.15,8,1 ,подвал</t>
  </si>
  <si>
    <t>Замена бетонного ограждения въезда на дворовую территорию</t>
  </si>
  <si>
    <t>г. Хабаровск,                             ул. Ленина,50 ул. Ленина , 50а</t>
  </si>
  <si>
    <t>замена стояков отопления кв.87</t>
  </si>
  <si>
    <t>г. Хабаровск,  8                                                                                ул.  Карла Маркса,43</t>
  </si>
  <si>
    <t>Электромонтажные работы п.5,6</t>
  </si>
  <si>
    <t>ООО  "Рассвет"</t>
  </si>
  <si>
    <t>Электромонтжные работы п.2</t>
  </si>
  <si>
    <t>г. Хабаровск, ул. Дикопольцева,70</t>
  </si>
  <si>
    <t>ремонт системы отопления в кв.79</t>
  </si>
  <si>
    <t>г. Хабаровск, ул. Дикопльцева,45</t>
  </si>
  <si>
    <t>ремонт системы отопления в кв.31</t>
  </si>
  <si>
    <t>г. Хабаровск,                                                                               ул. Войкова,6</t>
  </si>
  <si>
    <t>ремонт системы отопления в кв.74</t>
  </si>
  <si>
    <t>г. Хабаровск, ул. Дикопольцева,62</t>
  </si>
  <si>
    <t>косметический ремонт п.1</t>
  </si>
  <si>
    <t>г. Хабаровск, Амурский бульвар,50</t>
  </si>
  <si>
    <t>косметический ремонт п.2</t>
  </si>
  <si>
    <t>ремонт кровли над кв.143</t>
  </si>
  <si>
    <t>314</t>
  </si>
  <si>
    <t>г. Хабаровск,                                                                                ул.  Дзержинского,8</t>
  </si>
  <si>
    <t>Замена канализационного стояка по кухни кв. 44-72</t>
  </si>
  <si>
    <t>Смена светильников п.1,2</t>
  </si>
  <si>
    <t>316</t>
  </si>
  <si>
    <t>317</t>
  </si>
  <si>
    <t>29</t>
  </si>
  <si>
    <t>Утепление пола кв.1                     со стороны подвала</t>
  </si>
  <si>
    <t>318</t>
  </si>
  <si>
    <t>33</t>
  </si>
  <si>
    <t>г. Хабаровск,                                                    ул. Лермонтова,13</t>
  </si>
  <si>
    <t xml:space="preserve"> Электромонтажные рабрты (Замена питающего стояка до щитков)</t>
  </si>
  <si>
    <t>ООО "Водрем -  Сервис"</t>
  </si>
  <si>
    <t>г. Хабаровск,                                                    ул.  Ленина,13</t>
  </si>
  <si>
    <t>Ремонт ВРУ</t>
  </si>
  <si>
    <t>г. Хабаровск,                                                    ул.Фрунзе,3</t>
  </si>
  <si>
    <t>Ремонт межпанельных швов кв.178</t>
  </si>
  <si>
    <t>г. Хабаровск,                                                    ул. Фрунзе,34</t>
  </si>
  <si>
    <t>Ремонт  козырька балкона кв.233</t>
  </si>
  <si>
    <t>г. Хабаровск,                                                    ул. Калинина,10</t>
  </si>
  <si>
    <t>Ремонт межпанельных швов кв.175</t>
  </si>
  <si>
    <t>г. Хабаровск,                                                    ул.Ленинградская,9</t>
  </si>
  <si>
    <t>Электромонтажные работа п.6</t>
  </si>
  <si>
    <t>Ремонт элеваторного узла  п.4</t>
  </si>
  <si>
    <t>Замена нижнего розлива отопления в помещении ЦИТ</t>
  </si>
  <si>
    <t xml:space="preserve">г. Хабаровск,   ул. Ленинградская,32                                              </t>
  </si>
  <si>
    <t>Усиление аварийного карниза,инъектирование и ремонт трещин простенка кухни кв.78</t>
  </si>
  <si>
    <t xml:space="preserve">г. Хабаровск,   ул. Гамарника,86                                              </t>
  </si>
  <si>
    <t>Инъектирование пенополиуретановой пеной пустот в наружной стены кв.20</t>
  </si>
  <si>
    <t xml:space="preserve">г. Хабаровск,   ул. Гамарника,15а                                            </t>
  </si>
  <si>
    <t>Инъектирование пенополиуретановой пеной пустот в наружной стены кв.58</t>
  </si>
  <si>
    <t>ремонт металлической двери п.1</t>
  </si>
  <si>
    <t>Ремонт кровли над кв. 105,108</t>
  </si>
  <si>
    <t>327</t>
  </si>
  <si>
    <t>г. Хабаровск, ул. Волочаевская,166</t>
  </si>
  <si>
    <t>Установка алюминиевой входной группы  п.1</t>
  </si>
  <si>
    <t>Установка алюминиевой входной группы  п.2</t>
  </si>
  <si>
    <t>Замена ливневой канализации п.1,2,3</t>
  </si>
  <si>
    <t>г. Хабаровск,                                                    ул.Краснодарская,31а</t>
  </si>
  <si>
    <t>Замена стояков отопления кв.21,24,27</t>
  </si>
  <si>
    <t>г. Хабаровск,  ул. Гайдара,12</t>
  </si>
  <si>
    <t>косметический ремонт п.4</t>
  </si>
  <si>
    <t>330</t>
  </si>
  <si>
    <t xml:space="preserve"> установка контейнера под бытовой мусор</t>
  </si>
  <si>
    <t>г. Хабаровск,                             ул.  Муравьева - Амурского,31</t>
  </si>
  <si>
    <t>Установка почтовых ящиков п.1</t>
  </si>
  <si>
    <t>г. Хабаровск,                             ул. Дикопольцева,21</t>
  </si>
  <si>
    <t>Ремонт водомерного узла в подвальном помещении</t>
  </si>
  <si>
    <t>Замена стояка ГВС в кв.63,70</t>
  </si>
  <si>
    <t>Утепление входнй двери в подъезд № 3</t>
  </si>
  <si>
    <t>г. Хабаровск,                             ул. Ленина,61</t>
  </si>
  <si>
    <t>г. Хабаровск,                                                                                  ул.  Красина,5</t>
  </si>
  <si>
    <t>г. Хабаровск,                                                    ул. Ленинградская,35а</t>
  </si>
  <si>
    <t>ремонт розлива ГВС</t>
  </si>
  <si>
    <t xml:space="preserve">г. Хабаровск,   ул. Муравьева - Амурского,31                                           </t>
  </si>
  <si>
    <t>Монтаж распошных ворот с автоматикой</t>
  </si>
  <si>
    <t>г.Хабаровск,                                                ул. Ким Ю Чена ,9а</t>
  </si>
  <si>
    <t>Итого ООО "Сигур"</t>
  </si>
  <si>
    <t>Установка редуктора давления</t>
  </si>
  <si>
    <t>ДОО-521/22</t>
  </si>
  <si>
    <t>Итого  ООО "ДЭСК"</t>
  </si>
  <si>
    <t>восстановительные работы после установки тамбурной двери п.3</t>
  </si>
  <si>
    <t>г. Хабаровск, ул. Калинина,83</t>
  </si>
  <si>
    <t>Востановление кирпичной стенки</t>
  </si>
  <si>
    <t>2,8</t>
  </si>
  <si>
    <t>Установка входной двери п.6</t>
  </si>
  <si>
    <t>341</t>
  </si>
  <si>
    <t>г. Хабаровск, ул. Калинина,65а</t>
  </si>
  <si>
    <t>Изготовление и замена деревянных поддокоников на подоконники из мраморно крошки п.1,2</t>
  </si>
  <si>
    <t xml:space="preserve"> ИП Коркишко И.В.</t>
  </si>
  <si>
    <t>342</t>
  </si>
  <si>
    <t>Замена почтовых ящиков п.4</t>
  </si>
  <si>
    <t>Замена почтовых ящиков п. 1,4</t>
  </si>
  <si>
    <t>Замена почтовых ящиков п. 1</t>
  </si>
  <si>
    <t>г. Хабаровск,                             ул. Ленина,63</t>
  </si>
  <si>
    <t>Ремонт капитальной стены,установка двери в подвальном помещении</t>
  </si>
  <si>
    <t>вх</t>
  </si>
  <si>
    <t>Итого ИП Коришко И.В.</t>
  </si>
  <si>
    <t xml:space="preserve">г. Хабаровск,   ул. Ленинградская,36                                          </t>
  </si>
  <si>
    <t>Прочистка канализационного выпуска</t>
  </si>
  <si>
    <t>ООО "Франсгрупп"</t>
  </si>
  <si>
    <t xml:space="preserve">г. Хабаровск,   ул. Дикопольцева,35                                          </t>
  </si>
  <si>
    <t xml:space="preserve">г. Хабаровск,   ул. Карла Маркса,78                                        </t>
  </si>
  <si>
    <t>Итого  ООО "Франсгрупп"</t>
  </si>
  <si>
    <t>Установка входной металлической двери п.3</t>
  </si>
  <si>
    <t>Устройство пола из керамической плитки п.4</t>
  </si>
  <si>
    <t>выполнения текущего ремонта жилого фонда ООО "УКЖКХ "Сервис-Центр" за декабрь 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</si>
</sst>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#,##0.00_р_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12"/>
      <color indexed="8"/>
      <name val="Times New Roman"/>
      <family val="1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/>
      <bottom style="thin"/>
    </border>
    <border>
      <left/>
      <right style="thin"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thin"/>
      <right/>
      <top style="thin"/>
      <bottom style="medium"/>
    </border>
    <border>
      <left style="thin">
        <color theme="1"/>
      </left>
      <right style="thin">
        <color theme="1"/>
      </right>
      <top style="thin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>
        <color theme="1"/>
      </top>
      <bottom style="medium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" fontId="59" fillId="2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/>
    </xf>
    <xf numFmtId="0" fontId="58" fillId="2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8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right" vertical="center"/>
    </xf>
    <xf numFmtId="0" fontId="58" fillId="33" borderId="16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left" vertical="center"/>
    </xf>
    <xf numFmtId="4" fontId="9" fillId="2" borderId="20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vertical="center"/>
    </xf>
    <xf numFmtId="164" fontId="10" fillId="0" borderId="21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4" fontId="10" fillId="33" borderId="21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14" fontId="15" fillId="0" borderId="10" xfId="0" applyNumberFormat="1" applyFont="1" applyFill="1" applyBorder="1" applyAlignment="1">
      <alignment horizontal="center" vertical="center"/>
    </xf>
    <xf numFmtId="4" fontId="59" fillId="2" borderId="23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right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4" fontId="10" fillId="33" borderId="24" xfId="0" applyNumberFormat="1" applyFont="1" applyFill="1" applyBorder="1" applyAlignment="1">
      <alignment horizontal="center" vertical="center"/>
    </xf>
    <xf numFmtId="4" fontId="10" fillId="33" borderId="25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34" borderId="23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9" fillId="35" borderId="15" xfId="0" applyNumberFormat="1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14" fontId="15" fillId="0" borderId="21" xfId="0" applyNumberFormat="1" applyFont="1" applyFill="1" applyBorder="1" applyAlignment="1">
      <alignment horizontal="center" vertical="center"/>
    </xf>
    <xf numFmtId="4" fontId="9" fillId="34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1" fontId="58" fillId="0" borderId="16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14" fontId="15" fillId="35" borderId="15" xfId="0" applyNumberFormat="1" applyFont="1" applyFill="1" applyBorder="1" applyAlignment="1">
      <alignment horizontal="center" vertical="center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/>
    </xf>
    <xf numFmtId="0" fontId="58" fillId="33" borderId="21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left" vertical="center"/>
    </xf>
    <xf numFmtId="164" fontId="15" fillId="0" borderId="21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8" fillId="33" borderId="19" xfId="0" applyFont="1" applyFill="1" applyBorder="1" applyAlignment="1">
      <alignment horizontal="left" vertical="center" wrapText="1"/>
    </xf>
    <xf numFmtId="4" fontId="58" fillId="33" borderId="19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 wrapText="1"/>
    </xf>
    <xf numFmtId="4" fontId="58" fillId="33" borderId="10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4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4" fontId="9" fillId="35" borderId="28" xfId="0" applyNumberFormat="1" applyFont="1" applyFill="1" applyBorder="1" applyAlignment="1">
      <alignment horizontal="center" vertical="center"/>
    </xf>
    <xf numFmtId="49" fontId="10" fillId="35" borderId="28" xfId="0" applyNumberFormat="1" applyFont="1" applyFill="1" applyBorder="1" applyAlignment="1">
      <alignment horizontal="center" vertical="center" wrapText="1"/>
    </xf>
    <xf numFmtId="14" fontId="15" fillId="35" borderId="28" xfId="0" applyNumberFormat="1" applyFont="1" applyFill="1" applyBorder="1" applyAlignment="1">
      <alignment horizontal="center" vertical="center"/>
    </xf>
    <xf numFmtId="49" fontId="10" fillId="35" borderId="29" xfId="0" applyNumberFormat="1" applyFont="1" applyFill="1" applyBorder="1" applyAlignment="1">
      <alignment horizontal="center" vertical="center" wrapText="1"/>
    </xf>
    <xf numFmtId="4" fontId="9" fillId="2" borderId="28" xfId="0" applyNumberFormat="1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left" vertical="center"/>
    </xf>
    <xf numFmtId="4" fontId="9" fillId="2" borderId="3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vertical="center"/>
    </xf>
    <xf numFmtId="49" fontId="14" fillId="33" borderId="16" xfId="0" applyNumberFormat="1" applyFont="1" applyFill="1" applyBorder="1" applyAlignment="1">
      <alignment horizontal="center" vertical="center" wrapText="1"/>
    </xf>
    <xf numFmtId="2" fontId="10" fillId="33" borderId="16" xfId="0" applyNumberFormat="1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2" fontId="10" fillId="33" borderId="16" xfId="0" applyNumberFormat="1" applyFont="1" applyFill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right" vertical="center"/>
    </xf>
    <xf numFmtId="4" fontId="9" fillId="34" borderId="33" xfId="0" applyNumberFormat="1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164" fontId="15" fillId="0" borderId="35" xfId="0" applyNumberFormat="1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left" vertical="center"/>
    </xf>
    <xf numFmtId="0" fontId="58" fillId="33" borderId="35" xfId="0" applyFont="1" applyFill="1" applyBorder="1" applyAlignment="1">
      <alignment horizontal="left" vertical="center" wrapText="1"/>
    </xf>
    <xf numFmtId="0" fontId="58" fillId="33" borderId="35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right" vertical="center"/>
    </xf>
    <xf numFmtId="4" fontId="10" fillId="33" borderId="35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4" fontId="15" fillId="0" borderId="36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5" fontId="9" fillId="34" borderId="19" xfId="0" applyNumberFormat="1" applyFont="1" applyFill="1" applyBorder="1" applyAlignment="1">
      <alignment vertical="center"/>
    </xf>
    <xf numFmtId="49" fontId="10" fillId="34" borderId="19" xfId="0" applyNumberFormat="1" applyFont="1" applyFill="1" applyBorder="1" applyAlignment="1">
      <alignment horizontal="center" vertical="center" wrapText="1"/>
    </xf>
    <xf numFmtId="2" fontId="9" fillId="36" borderId="15" xfId="0" applyNumberFormat="1" applyFont="1" applyFill="1" applyBorder="1" applyAlignment="1">
      <alignment vertical="center"/>
    </xf>
    <xf numFmtId="49" fontId="10" fillId="36" borderId="15" xfId="0" applyNumberFormat="1" applyFont="1" applyFill="1" applyBorder="1" applyAlignment="1">
      <alignment horizontal="center" vertical="center" wrapText="1"/>
    </xf>
    <xf numFmtId="49" fontId="10" fillId="36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165" fontId="9" fillId="34" borderId="37" xfId="0" applyNumberFormat="1" applyFont="1" applyFill="1" applyBorder="1" applyAlignment="1">
      <alignment vertical="center"/>
    </xf>
    <xf numFmtId="49" fontId="10" fillId="34" borderId="38" xfId="0" applyNumberFormat="1" applyFont="1" applyFill="1" applyBorder="1" applyAlignment="1">
      <alignment horizontal="center" vertical="center" wrapText="1"/>
    </xf>
    <xf numFmtId="49" fontId="10" fillId="34" borderId="39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/>
    </xf>
    <xf numFmtId="165" fontId="15" fillId="0" borderId="36" xfId="0" applyNumberFormat="1" applyFont="1" applyFill="1" applyBorder="1" applyAlignment="1">
      <alignment horizontal="center" vertical="center"/>
    </xf>
    <xf numFmtId="165" fontId="15" fillId="0" borderId="3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right" vertical="center"/>
    </xf>
    <xf numFmtId="14" fontId="15" fillId="0" borderId="40" xfId="0" applyNumberFormat="1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/>
    </xf>
    <xf numFmtId="0" fontId="62" fillId="0" borderId="0" xfId="0" applyFont="1" applyAlignment="1">
      <alignment horizontal="right" vertical="center"/>
    </xf>
    <xf numFmtId="4" fontId="9" fillId="35" borderId="15" xfId="0" applyNumberFormat="1" applyFont="1" applyFill="1" applyBorder="1" applyAlignment="1">
      <alignment vertical="center"/>
    </xf>
    <xf numFmtId="0" fontId="58" fillId="0" borderId="16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right" vertical="center" wrapText="1"/>
    </xf>
    <xf numFmtId="4" fontId="58" fillId="33" borderId="17" xfId="0" applyNumberFormat="1" applyFont="1" applyFill="1" applyBorder="1" applyAlignment="1">
      <alignment horizontal="center" vertical="center"/>
    </xf>
    <xf numFmtId="4" fontId="59" fillId="37" borderId="15" xfId="0" applyNumberFormat="1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57" fillId="0" borderId="19" xfId="0" applyFont="1" applyBorder="1" applyAlignment="1">
      <alignment vertical="center"/>
    </xf>
    <xf numFmtId="0" fontId="58" fillId="33" borderId="4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4" fontId="9" fillId="34" borderId="15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right" vertical="center" wrapText="1"/>
    </xf>
    <xf numFmtId="0" fontId="57" fillId="0" borderId="0" xfId="0" applyFont="1" applyBorder="1" applyAlignment="1">
      <alignment horizontal="center" vertical="center"/>
    </xf>
    <xf numFmtId="4" fontId="10" fillId="33" borderId="10" xfId="0" applyNumberFormat="1" applyFont="1" applyFill="1" applyBorder="1" applyAlignment="1">
      <alignment vertical="center"/>
    </xf>
    <xf numFmtId="14" fontId="15" fillId="33" borderId="10" xfId="0" applyNumberFormat="1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horizontal="right" vertical="center" wrapText="1"/>
    </xf>
    <xf numFmtId="165" fontId="10" fillId="33" borderId="16" xfId="0" applyNumberFormat="1" applyFont="1" applyFill="1" applyBorder="1" applyAlignment="1">
      <alignment vertical="center"/>
    </xf>
    <xf numFmtId="165" fontId="9" fillId="34" borderId="15" xfId="0" applyNumberFormat="1" applyFont="1" applyFill="1" applyBorder="1" applyAlignment="1">
      <alignment vertical="center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165" fontId="57" fillId="0" borderId="19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horizontal="center" vertical="center" wrapText="1"/>
    </xf>
    <xf numFmtId="14" fontId="15" fillId="33" borderId="17" xfId="0" applyNumberFormat="1" applyFont="1" applyFill="1" applyBorder="1" applyAlignment="1">
      <alignment horizontal="center" vertical="center"/>
    </xf>
    <xf numFmtId="14" fontId="15" fillId="35" borderId="13" xfId="0" applyNumberFormat="1" applyFont="1" applyFill="1" applyBorder="1" applyAlignment="1">
      <alignment horizontal="center" vertical="center"/>
    </xf>
    <xf numFmtId="2" fontId="10" fillId="33" borderId="16" xfId="0" applyNumberFormat="1" applyFont="1" applyFill="1" applyBorder="1" applyAlignment="1">
      <alignment horizontal="right" vertical="center"/>
    </xf>
    <xf numFmtId="0" fontId="10" fillId="33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165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right" vertical="center"/>
    </xf>
    <xf numFmtId="165" fontId="10" fillId="33" borderId="19" xfId="0" applyNumberFormat="1" applyFont="1" applyFill="1" applyBorder="1" applyAlignment="1">
      <alignment vertical="center"/>
    </xf>
    <xf numFmtId="2" fontId="10" fillId="33" borderId="17" xfId="0" applyNumberFormat="1" applyFont="1" applyFill="1" applyBorder="1" applyAlignment="1">
      <alignment horizontal="right" vertical="center"/>
    </xf>
    <xf numFmtId="165" fontId="10" fillId="33" borderId="17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/>
    </xf>
    <xf numFmtId="49" fontId="10" fillId="12" borderId="15" xfId="0" applyNumberFormat="1" applyFont="1" applyFill="1" applyBorder="1" applyAlignment="1">
      <alignment horizontal="center" vertical="center" wrapText="1"/>
    </xf>
    <xf numFmtId="49" fontId="10" fillId="12" borderId="18" xfId="0" applyNumberFormat="1" applyFont="1" applyFill="1" applyBorder="1" applyAlignment="1">
      <alignment horizontal="center" vertical="center" wrapText="1"/>
    </xf>
    <xf numFmtId="49" fontId="10" fillId="12" borderId="20" xfId="0" applyNumberFormat="1" applyFont="1" applyFill="1" applyBorder="1" applyAlignment="1">
      <alignment horizontal="center" vertical="center" wrapText="1"/>
    </xf>
    <xf numFmtId="2" fontId="9" fillId="12" borderId="11" xfId="0" applyNumberFormat="1" applyFont="1" applyFill="1" applyBorder="1" applyAlignment="1">
      <alignment horizontal="center" vertical="center"/>
    </xf>
    <xf numFmtId="4" fontId="9" fillId="12" borderId="11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right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10" fillId="33" borderId="17" xfId="0" applyNumberFormat="1" applyFont="1" applyFill="1" applyBorder="1" applyAlignment="1">
      <alignment horizontal="right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65" fontId="9" fillId="34" borderId="42" xfId="0" applyNumberFormat="1" applyFont="1" applyFill="1" applyBorder="1" applyAlignment="1">
      <alignment vertical="center"/>
    </xf>
    <xf numFmtId="49" fontId="10" fillId="34" borderId="43" xfId="0" applyNumberFormat="1" applyFont="1" applyFill="1" applyBorder="1" applyAlignment="1">
      <alignment horizontal="center" vertical="center" wrapText="1"/>
    </xf>
    <xf numFmtId="49" fontId="10" fillId="34" borderId="44" xfId="0" applyNumberFormat="1" applyFont="1" applyFill="1" applyBorder="1" applyAlignment="1">
      <alignment horizontal="center" vertical="center" wrapText="1"/>
    </xf>
    <xf numFmtId="2" fontId="10" fillId="33" borderId="19" xfId="0" applyNumberFormat="1" applyFont="1" applyFill="1" applyBorder="1" applyAlignment="1">
      <alignment horizontal="right" vertical="center" wrapText="1"/>
    </xf>
    <xf numFmtId="0" fontId="21" fillId="34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right" vertical="center" wrapText="1"/>
    </xf>
    <xf numFmtId="1" fontId="15" fillId="33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4" fontId="63" fillId="35" borderId="15" xfId="0" applyNumberFormat="1" applyFont="1" applyFill="1" applyBorder="1" applyAlignment="1">
      <alignment/>
    </xf>
    <xf numFmtId="4" fontId="63" fillId="34" borderId="15" xfId="0" applyNumberFormat="1" applyFont="1" applyFill="1" applyBorder="1" applyAlignment="1">
      <alignment/>
    </xf>
    <xf numFmtId="4" fontId="48" fillId="34" borderId="15" xfId="0" applyNumberFormat="1" applyFont="1" applyFill="1" applyBorder="1" applyAlignment="1">
      <alignment horizontal="center"/>
    </xf>
    <xf numFmtId="4" fontId="63" fillId="35" borderId="11" xfId="0" applyNumberFormat="1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1" fontId="10" fillId="33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10" fillId="33" borderId="16" xfId="0" applyFont="1" applyFill="1" applyBorder="1" applyAlignment="1">
      <alignment vertical="center"/>
    </xf>
    <xf numFmtId="0" fontId="58" fillId="33" borderId="16" xfId="0" applyFont="1" applyFill="1" applyBorder="1" applyAlignment="1">
      <alignment horizontal="right" vertical="center" wrapText="1"/>
    </xf>
    <xf numFmtId="4" fontId="58" fillId="33" borderId="16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10" fillId="33" borderId="19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" fontId="64" fillId="33" borderId="19" xfId="0" applyNumberFormat="1" applyFont="1" applyFill="1" applyBorder="1" applyAlignment="1">
      <alignment/>
    </xf>
    <xf numFmtId="0" fontId="58" fillId="33" borderId="17" xfId="0" applyFont="1" applyFill="1" applyBorder="1" applyAlignment="1">
      <alignment horizontal="right" vertical="center"/>
    </xf>
    <xf numFmtId="14" fontId="10" fillId="33" borderId="17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right" vertical="center" wrapText="1"/>
    </xf>
    <xf numFmtId="14" fontId="15" fillId="0" borderId="45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24" fillId="33" borderId="16" xfId="0" applyNumberFormat="1" applyFont="1" applyFill="1" applyBorder="1" applyAlignment="1">
      <alignment horizontal="center" vertical="center" wrapText="1"/>
    </xf>
    <xf numFmtId="49" fontId="10" fillId="35" borderId="23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" fontId="64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center"/>
    </xf>
    <xf numFmtId="4" fontId="64" fillId="33" borderId="19" xfId="0" applyNumberFormat="1" applyFont="1" applyFill="1" applyBorder="1" applyAlignment="1">
      <alignment horizontal="center"/>
    </xf>
    <xf numFmtId="4" fontId="9" fillId="12" borderId="11" xfId="0" applyNumberFormat="1" applyFont="1" applyFill="1" applyBorder="1" applyAlignment="1">
      <alignment horizontal="right" vertical="center"/>
    </xf>
    <xf numFmtId="14" fontId="15" fillId="33" borderId="16" xfId="0" applyNumberFormat="1" applyFont="1" applyFill="1" applyBorder="1" applyAlignment="1">
      <alignment horizontal="center" vertical="center"/>
    </xf>
    <xf numFmtId="4" fontId="9" fillId="35" borderId="46" xfId="0" applyNumberFormat="1" applyFont="1" applyFill="1" applyBorder="1" applyAlignment="1">
      <alignment vertical="center"/>
    </xf>
    <xf numFmtId="4" fontId="10" fillId="33" borderId="16" xfId="0" applyNumberFormat="1" applyFont="1" applyFill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vertical="center"/>
    </xf>
    <xf numFmtId="4" fontId="64" fillId="33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right" vertical="center"/>
    </xf>
    <xf numFmtId="0" fontId="58" fillId="2" borderId="15" xfId="0" applyFont="1" applyFill="1" applyBorder="1" applyAlignment="1">
      <alignment horizontal="right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58" fillId="2" borderId="18" xfId="0" applyFont="1" applyFill="1" applyBorder="1" applyAlignment="1">
      <alignment horizontal="right" vertical="center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right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9" fillId="35" borderId="14" xfId="0" applyFont="1" applyFill="1" applyBorder="1" applyAlignment="1">
      <alignment horizontal="right" vertical="center"/>
    </xf>
    <xf numFmtId="0" fontId="9" fillId="35" borderId="13" xfId="0" applyFont="1" applyFill="1" applyBorder="1" applyAlignment="1">
      <alignment horizontal="right" vertical="center"/>
    </xf>
    <xf numFmtId="0" fontId="9" fillId="35" borderId="20" xfId="0" applyFont="1" applyFill="1" applyBorder="1" applyAlignment="1">
      <alignment horizontal="right" vertical="center"/>
    </xf>
    <xf numFmtId="0" fontId="9" fillId="34" borderId="53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right" vertical="center"/>
    </xf>
    <xf numFmtId="0" fontId="9" fillId="2" borderId="64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9" fillId="34" borderId="65" xfId="0" applyFont="1" applyFill="1" applyBorder="1" applyAlignment="1">
      <alignment horizontal="right" vertical="center"/>
    </xf>
    <xf numFmtId="0" fontId="9" fillId="34" borderId="66" xfId="0" applyFont="1" applyFill="1" applyBorder="1" applyAlignment="1">
      <alignment horizontal="right" vertical="center"/>
    </xf>
    <xf numFmtId="0" fontId="9" fillId="34" borderId="67" xfId="0" applyFont="1" applyFill="1" applyBorder="1" applyAlignment="1">
      <alignment horizontal="right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66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right" vertical="center"/>
    </xf>
    <xf numFmtId="2" fontId="9" fillId="34" borderId="13" xfId="0" applyNumberFormat="1" applyFont="1" applyFill="1" applyBorder="1" applyAlignment="1">
      <alignment horizontal="right" vertical="center"/>
    </xf>
    <xf numFmtId="2" fontId="9" fillId="34" borderId="37" xfId="0" applyNumberFormat="1" applyFont="1" applyFill="1" applyBorder="1" applyAlignment="1">
      <alignment horizontal="right" vertical="center"/>
    </xf>
    <xf numFmtId="0" fontId="9" fillId="35" borderId="71" xfId="0" applyFont="1" applyFill="1" applyBorder="1" applyAlignment="1">
      <alignment horizontal="right" vertical="center"/>
    </xf>
    <xf numFmtId="0" fontId="9" fillId="35" borderId="72" xfId="0" applyFont="1" applyFill="1" applyBorder="1" applyAlignment="1">
      <alignment horizontal="right" vertical="center"/>
    </xf>
    <xf numFmtId="0" fontId="9" fillId="35" borderId="32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62" xfId="0" applyNumberFormat="1" applyFont="1" applyFill="1" applyBorder="1" applyAlignment="1">
      <alignment horizontal="center" vertical="center"/>
    </xf>
    <xf numFmtId="2" fontId="9" fillId="36" borderId="14" xfId="0" applyNumberFormat="1" applyFont="1" applyFill="1" applyBorder="1" applyAlignment="1">
      <alignment horizontal="right" vertical="center"/>
    </xf>
    <xf numFmtId="2" fontId="9" fillId="36" borderId="13" xfId="0" applyNumberFormat="1" applyFont="1" applyFill="1" applyBorder="1" applyAlignment="1">
      <alignment horizontal="right" vertical="center"/>
    </xf>
    <xf numFmtId="2" fontId="9" fillId="36" borderId="20" xfId="0" applyNumberFormat="1" applyFont="1" applyFill="1" applyBorder="1" applyAlignment="1">
      <alignment horizontal="right" vertical="center"/>
    </xf>
    <xf numFmtId="2" fontId="9" fillId="34" borderId="24" xfId="0" applyNumberFormat="1" applyFont="1" applyFill="1" applyBorder="1" applyAlignment="1">
      <alignment horizontal="right" vertical="center"/>
    </xf>
    <xf numFmtId="2" fontId="9" fillId="34" borderId="73" xfId="0" applyNumberFormat="1" applyFont="1" applyFill="1" applyBorder="1" applyAlignment="1">
      <alignment horizontal="right" vertical="center"/>
    </xf>
    <xf numFmtId="2" fontId="9" fillId="34" borderId="74" xfId="0" applyNumberFormat="1" applyFont="1" applyFill="1" applyBorder="1" applyAlignment="1">
      <alignment horizontal="right" vertical="center"/>
    </xf>
    <xf numFmtId="0" fontId="58" fillId="2" borderId="28" xfId="0" applyFont="1" applyFill="1" applyBorder="1" applyAlignment="1">
      <alignment horizontal="right" vertical="center"/>
    </xf>
    <xf numFmtId="0" fontId="58" fillId="2" borderId="75" xfId="0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2" fontId="9" fillId="34" borderId="20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horizontal="right" vertical="center"/>
    </xf>
    <xf numFmtId="0" fontId="9" fillId="37" borderId="13" xfId="0" applyFont="1" applyFill="1" applyBorder="1" applyAlignment="1">
      <alignment horizontal="right" vertical="center"/>
    </xf>
    <xf numFmtId="0" fontId="9" fillId="37" borderId="20" xfId="0" applyFont="1" applyFill="1" applyBorder="1" applyAlignment="1">
      <alignment horizontal="right" vertical="center"/>
    </xf>
    <xf numFmtId="0" fontId="9" fillId="12" borderId="54" xfId="0" applyFont="1" applyFill="1" applyBorder="1" applyAlignment="1">
      <alignment horizontal="right" vertical="center"/>
    </xf>
    <xf numFmtId="0" fontId="9" fillId="12" borderId="47" xfId="0" applyFont="1" applyFill="1" applyBorder="1" applyAlignment="1">
      <alignment horizontal="right" vertical="center"/>
    </xf>
    <xf numFmtId="2" fontId="9" fillId="12" borderId="77" xfId="0" applyNumberFormat="1" applyFont="1" applyFill="1" applyBorder="1" applyAlignment="1">
      <alignment horizontal="center" vertical="center"/>
    </xf>
    <xf numFmtId="2" fontId="9" fillId="12" borderId="26" xfId="0" applyNumberFormat="1" applyFont="1" applyFill="1" applyBorder="1" applyAlignment="1">
      <alignment horizontal="center" vertical="center"/>
    </xf>
    <xf numFmtId="2" fontId="9" fillId="12" borderId="62" xfId="0" applyNumberFormat="1" applyFont="1" applyFill="1" applyBorder="1" applyAlignment="1">
      <alignment horizontal="center" vertical="center"/>
    </xf>
    <xf numFmtId="2" fontId="9" fillId="12" borderId="14" xfId="0" applyNumberFormat="1" applyFont="1" applyFill="1" applyBorder="1" applyAlignment="1">
      <alignment horizontal="right" vertical="center"/>
    </xf>
    <xf numFmtId="2" fontId="9" fillId="12" borderId="13" xfId="0" applyNumberFormat="1" applyFont="1" applyFill="1" applyBorder="1" applyAlignment="1">
      <alignment horizontal="right" vertical="center"/>
    </xf>
    <xf numFmtId="2" fontId="9" fillId="12" borderId="22" xfId="0" applyNumberFormat="1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/>
    </xf>
    <xf numFmtId="2" fontId="9" fillId="34" borderId="52" xfId="0" applyNumberFormat="1" applyFont="1" applyFill="1" applyBorder="1" applyAlignment="1">
      <alignment horizontal="right" vertical="center"/>
    </xf>
    <xf numFmtId="2" fontId="9" fillId="34" borderId="51" xfId="0" applyNumberFormat="1" applyFont="1" applyFill="1" applyBorder="1" applyAlignment="1">
      <alignment horizontal="right" vertical="center"/>
    </xf>
    <xf numFmtId="2" fontId="9" fillId="34" borderId="42" xfId="0" applyNumberFormat="1" applyFont="1" applyFill="1" applyBorder="1" applyAlignment="1">
      <alignment horizontal="right" vertical="center"/>
    </xf>
    <xf numFmtId="0" fontId="21" fillId="34" borderId="14" xfId="0" applyFont="1" applyFill="1" applyBorder="1" applyAlignment="1">
      <alignment horizontal="right" vertical="center"/>
    </xf>
    <xf numFmtId="0" fontId="21" fillId="34" borderId="13" xfId="0" applyFont="1" applyFill="1" applyBorder="1" applyAlignment="1">
      <alignment horizontal="right" vertical="center"/>
    </xf>
    <xf numFmtId="0" fontId="21" fillId="34" borderId="20" xfId="0" applyFont="1" applyFill="1" applyBorder="1" applyAlignment="1">
      <alignment horizontal="right" vertical="center"/>
    </xf>
    <xf numFmtId="2" fontId="9" fillId="34" borderId="46" xfId="0" applyNumberFormat="1" applyFont="1" applyFill="1" applyBorder="1" applyAlignment="1">
      <alignment horizontal="right" vertical="center"/>
    </xf>
    <xf numFmtId="2" fontId="9" fillId="34" borderId="15" xfId="0" applyNumberFormat="1" applyFont="1" applyFill="1" applyBorder="1" applyAlignment="1">
      <alignment horizontal="right" vertical="center"/>
    </xf>
    <xf numFmtId="0" fontId="9" fillId="35" borderId="22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3"/>
  <sheetViews>
    <sheetView view="pageBreakPreview" zoomScaleSheetLayoutView="100" zoomScalePageLayoutView="0" workbookViewId="0" topLeftCell="A1">
      <selection activeCell="C56" sqref="C56:C57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41"/>
      <c r="D1" s="1"/>
      <c r="E1" s="1"/>
      <c r="F1" s="41"/>
      <c r="G1" s="41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41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41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41"/>
      <c r="G4" s="41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41"/>
      <c r="G5" s="41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41"/>
      <c r="G6" s="41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43"/>
      <c r="L7" s="43"/>
    </row>
    <row r="8" spans="1:12" ht="16.5" thickBot="1">
      <c r="A8" s="418" t="s">
        <v>52</v>
      </c>
      <c r="B8" s="418"/>
      <c r="C8" s="418"/>
      <c r="D8" s="418"/>
      <c r="E8" s="418"/>
      <c r="F8" s="418"/>
      <c r="G8" s="418"/>
      <c r="H8" s="418"/>
      <c r="I8" s="418"/>
      <c r="J8" s="42"/>
      <c r="K8" s="43"/>
      <c r="L8" s="43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86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1.5">
      <c r="A13" s="91">
        <v>1</v>
      </c>
      <c r="B13" s="87">
        <v>44592</v>
      </c>
      <c r="C13" s="92" t="s">
        <v>53</v>
      </c>
      <c r="D13" s="88" t="s">
        <v>27</v>
      </c>
      <c r="E13" s="93" t="s">
        <v>54</v>
      </c>
      <c r="F13" s="89" t="s">
        <v>16</v>
      </c>
      <c r="G13" s="89" t="s">
        <v>16</v>
      </c>
      <c r="H13" s="91">
        <v>27388.21</v>
      </c>
      <c r="I13" s="91">
        <v>5</v>
      </c>
      <c r="J13" s="94">
        <v>44571</v>
      </c>
      <c r="K13" s="91">
        <v>1</v>
      </c>
      <c r="L13" s="91" t="s">
        <v>20</v>
      </c>
    </row>
    <row r="14" spans="1:12" ht="33">
      <c r="A14" s="91">
        <v>2</v>
      </c>
      <c r="B14" s="19">
        <v>44592</v>
      </c>
      <c r="C14" s="10" t="s">
        <v>56</v>
      </c>
      <c r="D14" s="21" t="s">
        <v>27</v>
      </c>
      <c r="E14" s="20" t="s">
        <v>45</v>
      </c>
      <c r="F14" s="10" t="s">
        <v>16</v>
      </c>
      <c r="G14" s="10" t="s">
        <v>16</v>
      </c>
      <c r="H14" s="91">
        <v>120143.29</v>
      </c>
      <c r="I14" s="91">
        <v>21</v>
      </c>
      <c r="J14" s="90">
        <v>44571</v>
      </c>
      <c r="K14" s="91">
        <v>37</v>
      </c>
      <c r="L14" s="91" t="s">
        <v>18</v>
      </c>
    </row>
    <row r="15" spans="1:12" ht="33">
      <c r="A15" s="91">
        <v>3</v>
      </c>
      <c r="B15" s="19">
        <v>44592</v>
      </c>
      <c r="C15" s="10" t="s">
        <v>56</v>
      </c>
      <c r="D15" s="21" t="s">
        <v>27</v>
      </c>
      <c r="E15" s="20" t="s">
        <v>33</v>
      </c>
      <c r="F15" s="10" t="s">
        <v>16</v>
      </c>
      <c r="G15" s="10" t="s">
        <v>16</v>
      </c>
      <c r="H15" s="91">
        <v>165524.39</v>
      </c>
      <c r="I15" s="91">
        <v>22</v>
      </c>
      <c r="J15" s="90">
        <v>44571</v>
      </c>
      <c r="K15" s="91">
        <v>47</v>
      </c>
      <c r="L15" s="91" t="s">
        <v>18</v>
      </c>
    </row>
    <row r="16" spans="1:12" ht="49.5">
      <c r="A16" s="18">
        <v>4</v>
      </c>
      <c r="B16" s="19">
        <v>44592</v>
      </c>
      <c r="C16" s="10" t="s">
        <v>56</v>
      </c>
      <c r="D16" s="21" t="s">
        <v>27</v>
      </c>
      <c r="E16" s="20" t="s">
        <v>55</v>
      </c>
      <c r="F16" s="10" t="s">
        <v>16</v>
      </c>
      <c r="G16" s="10" t="s">
        <v>16</v>
      </c>
      <c r="H16" s="22">
        <v>131495.99</v>
      </c>
      <c r="I16" s="18">
        <v>10</v>
      </c>
      <c r="J16" s="90">
        <v>44571</v>
      </c>
      <c r="K16" s="23">
        <v>45</v>
      </c>
      <c r="L16" s="23" t="s">
        <v>18</v>
      </c>
    </row>
    <row r="17" spans="1:12" ht="33.75" thickBot="1">
      <c r="A17" s="29">
        <v>5</v>
      </c>
      <c r="B17" s="19">
        <v>44592</v>
      </c>
      <c r="C17" s="34" t="s">
        <v>57</v>
      </c>
      <c r="D17" s="21" t="s">
        <v>27</v>
      </c>
      <c r="E17" s="33" t="s">
        <v>58</v>
      </c>
      <c r="F17" s="10" t="s">
        <v>16</v>
      </c>
      <c r="G17" s="10" t="s">
        <v>16</v>
      </c>
      <c r="H17" s="28">
        <v>36538.93</v>
      </c>
      <c r="I17" s="29">
        <v>6</v>
      </c>
      <c r="J17" s="90">
        <v>44571</v>
      </c>
      <c r="K17" s="30">
        <v>7</v>
      </c>
      <c r="L17" s="30" t="s">
        <v>18</v>
      </c>
    </row>
    <row r="18" spans="1:12" ht="17.25" thickBot="1">
      <c r="A18" s="444" t="s">
        <v>94</v>
      </c>
      <c r="B18" s="445"/>
      <c r="C18" s="445"/>
      <c r="D18" s="445"/>
      <c r="E18" s="445"/>
      <c r="F18" s="445"/>
      <c r="G18" s="445"/>
      <c r="H18" s="95">
        <f>SUM(H13:H17)</f>
        <v>481090.81</v>
      </c>
      <c r="I18" s="446"/>
      <c r="J18" s="447"/>
      <c r="K18" s="447"/>
      <c r="L18" s="448"/>
    </row>
    <row r="19" spans="1:12" ht="42" customHeight="1">
      <c r="A19" s="29">
        <v>6</v>
      </c>
      <c r="B19" s="19">
        <v>44592</v>
      </c>
      <c r="C19" s="63" t="s">
        <v>59</v>
      </c>
      <c r="D19" s="74" t="s">
        <v>27</v>
      </c>
      <c r="E19" s="27" t="s">
        <v>35</v>
      </c>
      <c r="F19" s="25" t="s">
        <v>17</v>
      </c>
      <c r="G19" s="25" t="s">
        <v>17</v>
      </c>
      <c r="H19" s="28">
        <v>151136.49</v>
      </c>
      <c r="I19" s="29">
        <v>11</v>
      </c>
      <c r="J19" s="94">
        <v>44571</v>
      </c>
      <c r="K19" s="30">
        <v>51</v>
      </c>
      <c r="L19" s="30" t="s">
        <v>18</v>
      </c>
    </row>
    <row r="20" spans="1:12" ht="33.75" thickBot="1">
      <c r="A20" s="37">
        <v>7</v>
      </c>
      <c r="B20" s="19">
        <v>44592</v>
      </c>
      <c r="C20" s="47" t="s">
        <v>60</v>
      </c>
      <c r="D20" s="44" t="s">
        <v>27</v>
      </c>
      <c r="E20" s="45" t="s">
        <v>61</v>
      </c>
      <c r="F20" s="25" t="s">
        <v>17</v>
      </c>
      <c r="G20" s="25" t="s">
        <v>17</v>
      </c>
      <c r="H20" s="46">
        <v>48524.45</v>
      </c>
      <c r="I20" s="37">
        <v>7</v>
      </c>
      <c r="J20" s="90">
        <v>44571</v>
      </c>
      <c r="K20" s="38">
        <v>16</v>
      </c>
      <c r="L20" s="38" t="s">
        <v>20</v>
      </c>
    </row>
    <row r="21" spans="1:12" ht="17.25" thickBot="1">
      <c r="A21" s="444" t="s">
        <v>37</v>
      </c>
      <c r="B21" s="445"/>
      <c r="C21" s="445"/>
      <c r="D21" s="445"/>
      <c r="E21" s="445"/>
      <c r="F21" s="445"/>
      <c r="G21" s="455"/>
      <c r="H21" s="54">
        <f>SUM(H19:H20)</f>
        <v>199660.94</v>
      </c>
      <c r="I21" s="447"/>
      <c r="J21" s="447"/>
      <c r="K21" s="447"/>
      <c r="L21" s="448"/>
    </row>
    <row r="22" spans="1:12" ht="56.25" customHeight="1" thickBot="1">
      <c r="A22" s="52">
        <v>8</v>
      </c>
      <c r="B22" s="120" t="s">
        <v>92</v>
      </c>
      <c r="C22" s="83" t="s">
        <v>96</v>
      </c>
      <c r="D22" s="44" t="s">
        <v>27</v>
      </c>
      <c r="E22" s="51" t="s">
        <v>93</v>
      </c>
      <c r="F22" s="57" t="s">
        <v>22</v>
      </c>
      <c r="G22" s="50" t="s">
        <v>22</v>
      </c>
      <c r="H22" s="59">
        <v>47227.66</v>
      </c>
      <c r="I22" s="52">
        <v>23</v>
      </c>
      <c r="J22" s="90">
        <v>44571</v>
      </c>
      <c r="K22" s="52">
        <v>21</v>
      </c>
      <c r="L22" s="52" t="s">
        <v>18</v>
      </c>
    </row>
    <row r="23" spans="1:12" ht="17.25" thickBot="1">
      <c r="A23" s="449" t="s">
        <v>38</v>
      </c>
      <c r="B23" s="450"/>
      <c r="C23" s="450"/>
      <c r="D23" s="450"/>
      <c r="E23" s="450"/>
      <c r="F23" s="450"/>
      <c r="G23" s="451"/>
      <c r="H23" s="55">
        <f>SUM(H22)</f>
        <v>47227.66</v>
      </c>
      <c r="I23" s="452"/>
      <c r="J23" s="453"/>
      <c r="K23" s="453"/>
      <c r="L23" s="454"/>
    </row>
    <row r="24" spans="1:12" ht="33">
      <c r="A24" s="64">
        <v>9</v>
      </c>
      <c r="B24" s="75">
        <v>44592</v>
      </c>
      <c r="C24" s="130" t="s">
        <v>97</v>
      </c>
      <c r="D24" s="74" t="s">
        <v>27</v>
      </c>
      <c r="E24" s="131" t="s">
        <v>98</v>
      </c>
      <c r="F24" s="132" t="s">
        <v>19</v>
      </c>
      <c r="G24" s="132" t="s">
        <v>19</v>
      </c>
      <c r="H24" s="82">
        <v>16213.65</v>
      </c>
      <c r="I24" s="79">
        <v>14</v>
      </c>
      <c r="J24" s="133">
        <v>44571</v>
      </c>
      <c r="K24" s="81">
        <v>10</v>
      </c>
      <c r="L24" s="81" t="s">
        <v>20</v>
      </c>
    </row>
    <row r="25" spans="1:12" ht="49.5">
      <c r="A25" s="66">
        <v>10</v>
      </c>
      <c r="B25" s="19">
        <v>44592</v>
      </c>
      <c r="C25" s="123" t="s">
        <v>99</v>
      </c>
      <c r="D25" s="21" t="s">
        <v>27</v>
      </c>
      <c r="E25" s="122" t="s">
        <v>102</v>
      </c>
      <c r="F25" s="121" t="s">
        <v>19</v>
      </c>
      <c r="G25" s="121" t="s">
        <v>19</v>
      </c>
      <c r="H25" s="46">
        <v>72272.93</v>
      </c>
      <c r="I25" s="37">
        <v>16</v>
      </c>
      <c r="J25" s="94">
        <v>44571</v>
      </c>
      <c r="K25" s="37">
        <v>14</v>
      </c>
      <c r="L25" s="37" t="s">
        <v>18</v>
      </c>
    </row>
    <row r="26" spans="1:17" ht="49.5">
      <c r="A26" s="71">
        <v>11</v>
      </c>
      <c r="B26" s="26">
        <v>44592</v>
      </c>
      <c r="C26" s="124" t="s">
        <v>100</v>
      </c>
      <c r="D26" s="44" t="s">
        <v>27</v>
      </c>
      <c r="E26" s="31" t="s">
        <v>103</v>
      </c>
      <c r="F26" s="32" t="s">
        <v>19</v>
      </c>
      <c r="G26" s="32" t="s">
        <v>19</v>
      </c>
      <c r="H26" s="46">
        <v>49306.16</v>
      </c>
      <c r="I26" s="29">
        <v>15</v>
      </c>
      <c r="J26" s="94">
        <v>44571</v>
      </c>
      <c r="K26" s="29">
        <v>2</v>
      </c>
      <c r="L26" s="29" t="s">
        <v>20</v>
      </c>
      <c r="Q26" s="61"/>
    </row>
    <row r="27" spans="1:12" ht="33">
      <c r="A27" s="66">
        <v>12</v>
      </c>
      <c r="B27" s="48">
        <v>44592</v>
      </c>
      <c r="C27" s="123" t="s">
        <v>101</v>
      </c>
      <c r="D27" s="39" t="s">
        <v>27</v>
      </c>
      <c r="E27" s="122" t="s">
        <v>34</v>
      </c>
      <c r="F27" s="121" t="s">
        <v>19</v>
      </c>
      <c r="G27" s="121" t="s">
        <v>19</v>
      </c>
      <c r="H27" s="46">
        <v>49739.97</v>
      </c>
      <c r="I27" s="37">
        <v>17</v>
      </c>
      <c r="J27" s="94">
        <v>44571</v>
      </c>
      <c r="K27" s="37">
        <v>10</v>
      </c>
      <c r="L27" s="37" t="s">
        <v>18</v>
      </c>
    </row>
    <row r="28" spans="1:12" ht="17.25" thickBot="1">
      <c r="A28" s="476" t="s">
        <v>23</v>
      </c>
      <c r="B28" s="477"/>
      <c r="C28" s="477"/>
      <c r="D28" s="477"/>
      <c r="E28" s="477"/>
      <c r="F28" s="477"/>
      <c r="G28" s="477"/>
      <c r="H28" s="129">
        <f>SUM(H24:H27)</f>
        <v>187532.71</v>
      </c>
      <c r="I28" s="460"/>
      <c r="J28" s="460"/>
      <c r="K28" s="460"/>
      <c r="L28" s="461"/>
    </row>
    <row r="29" spans="1:12" ht="33.75" thickBot="1">
      <c r="A29" s="60">
        <v>13</v>
      </c>
      <c r="B29" s="108">
        <v>44592</v>
      </c>
      <c r="C29" s="60" t="s">
        <v>81</v>
      </c>
      <c r="D29" s="44" t="s">
        <v>27</v>
      </c>
      <c r="E29" s="84" t="s">
        <v>82</v>
      </c>
      <c r="F29" s="60" t="s">
        <v>46</v>
      </c>
      <c r="G29" s="34" t="s">
        <v>19</v>
      </c>
      <c r="H29" s="125">
        <v>134358.37</v>
      </c>
      <c r="I29" s="60">
        <v>4</v>
      </c>
      <c r="J29" s="94">
        <v>44571</v>
      </c>
      <c r="K29" s="60">
        <v>28</v>
      </c>
      <c r="L29" s="60" t="s">
        <v>36</v>
      </c>
    </row>
    <row r="30" spans="1:12" ht="17.25" thickBot="1">
      <c r="A30" s="478" t="s">
        <v>95</v>
      </c>
      <c r="B30" s="479"/>
      <c r="C30" s="479"/>
      <c r="D30" s="479"/>
      <c r="E30" s="479"/>
      <c r="F30" s="479"/>
      <c r="G30" s="480"/>
      <c r="H30" s="126">
        <f>SUM(H29)</f>
        <v>134358.37</v>
      </c>
      <c r="I30" s="127"/>
      <c r="J30" s="127"/>
      <c r="K30" s="127"/>
      <c r="L30" s="128"/>
    </row>
    <row r="31" spans="1:18" ht="50.25" thickBot="1">
      <c r="A31" s="29">
        <v>14</v>
      </c>
      <c r="B31" s="26">
        <v>44592</v>
      </c>
      <c r="C31" s="34" t="s">
        <v>62</v>
      </c>
      <c r="D31" s="44" t="s">
        <v>27</v>
      </c>
      <c r="E31" s="33" t="s">
        <v>63</v>
      </c>
      <c r="F31" s="34" t="s">
        <v>64</v>
      </c>
      <c r="G31" s="34" t="s">
        <v>19</v>
      </c>
      <c r="H31" s="35">
        <v>64000</v>
      </c>
      <c r="I31" s="110" t="s">
        <v>65</v>
      </c>
      <c r="J31" s="103">
        <v>44571</v>
      </c>
      <c r="K31" s="30">
        <v>1</v>
      </c>
      <c r="L31" s="30" t="s">
        <v>20</v>
      </c>
      <c r="R31" s="61"/>
    </row>
    <row r="32" spans="1:12" ht="17.25" thickBot="1">
      <c r="A32" s="444" t="s">
        <v>79</v>
      </c>
      <c r="B32" s="462"/>
      <c r="C32" s="462"/>
      <c r="D32" s="462"/>
      <c r="E32" s="462"/>
      <c r="F32" s="462"/>
      <c r="G32" s="462"/>
      <c r="H32" s="24">
        <f>SUM(H31)</f>
        <v>64000</v>
      </c>
      <c r="I32" s="114"/>
      <c r="J32" s="109"/>
      <c r="K32" s="115"/>
      <c r="L32" s="36"/>
    </row>
    <row r="33" spans="1:12" ht="31.5">
      <c r="A33" s="112">
        <v>15</v>
      </c>
      <c r="B33" s="87">
        <v>44592</v>
      </c>
      <c r="C33" s="104" t="s">
        <v>80</v>
      </c>
      <c r="D33" s="21" t="s">
        <v>27</v>
      </c>
      <c r="E33" s="106" t="s">
        <v>51</v>
      </c>
      <c r="F33" s="89" t="s">
        <v>40</v>
      </c>
      <c r="G33" s="107" t="s">
        <v>16</v>
      </c>
      <c r="H33" s="111">
        <v>558090.99</v>
      </c>
      <c r="I33" s="112">
        <v>8</v>
      </c>
      <c r="J33" s="94">
        <v>44571</v>
      </c>
      <c r="K33" s="113">
        <v>227</v>
      </c>
      <c r="L33" s="113" t="s">
        <v>36</v>
      </c>
    </row>
    <row r="34" spans="1:12" ht="32.25" thickBot="1">
      <c r="A34" s="105">
        <v>16</v>
      </c>
      <c r="B34" s="108">
        <v>44592</v>
      </c>
      <c r="C34" s="96" t="s">
        <v>66</v>
      </c>
      <c r="D34" s="97" t="s">
        <v>27</v>
      </c>
      <c r="E34" s="98" t="s">
        <v>67</v>
      </c>
      <c r="F34" s="96" t="s">
        <v>40</v>
      </c>
      <c r="G34" s="96" t="s">
        <v>21</v>
      </c>
      <c r="H34" s="99">
        <v>74726.41</v>
      </c>
      <c r="I34" s="100" t="s">
        <v>43</v>
      </c>
      <c r="J34" s="103">
        <v>44571</v>
      </c>
      <c r="K34" s="101">
        <v>36</v>
      </c>
      <c r="L34" s="101" t="s">
        <v>36</v>
      </c>
    </row>
    <row r="35" spans="1:12" ht="17.25" thickBot="1">
      <c r="A35" s="463" t="s">
        <v>41</v>
      </c>
      <c r="B35" s="464"/>
      <c r="C35" s="464"/>
      <c r="D35" s="464"/>
      <c r="E35" s="464"/>
      <c r="F35" s="464"/>
      <c r="G35" s="465"/>
      <c r="H35" s="118">
        <f>SUM(H33:H34)</f>
        <v>632817.4</v>
      </c>
      <c r="I35" s="466"/>
      <c r="J35" s="466"/>
      <c r="K35" s="466"/>
      <c r="L35" s="467"/>
    </row>
    <row r="36" spans="1:12" ht="33">
      <c r="A36" s="67">
        <v>17</v>
      </c>
      <c r="B36" s="87">
        <v>44592</v>
      </c>
      <c r="C36" s="69" t="s">
        <v>86</v>
      </c>
      <c r="D36" s="21" t="s">
        <v>27</v>
      </c>
      <c r="E36" s="69" t="s">
        <v>87</v>
      </c>
      <c r="F36" s="65" t="s">
        <v>42</v>
      </c>
      <c r="G36" s="56" t="s">
        <v>16</v>
      </c>
      <c r="H36" s="117">
        <v>108000</v>
      </c>
      <c r="I36" s="72" t="s">
        <v>104</v>
      </c>
      <c r="J36" s="103">
        <v>44571</v>
      </c>
      <c r="K36" s="72" t="s">
        <v>39</v>
      </c>
      <c r="L36" s="72" t="s">
        <v>20</v>
      </c>
    </row>
    <row r="37" spans="1:12" ht="33.75" thickBot="1">
      <c r="A37" s="70">
        <v>18</v>
      </c>
      <c r="B37" s="87">
        <v>44592</v>
      </c>
      <c r="C37" s="73" t="s">
        <v>88</v>
      </c>
      <c r="D37" s="39" t="s">
        <v>27</v>
      </c>
      <c r="E37" s="73" t="s">
        <v>89</v>
      </c>
      <c r="F37" s="66" t="s">
        <v>42</v>
      </c>
      <c r="G37" s="32" t="s">
        <v>90</v>
      </c>
      <c r="H37" s="116">
        <v>150500</v>
      </c>
      <c r="I37" s="102" t="s">
        <v>105</v>
      </c>
      <c r="J37" s="94">
        <v>44571</v>
      </c>
      <c r="K37" s="72" t="s">
        <v>39</v>
      </c>
      <c r="L37" s="72" t="s">
        <v>20</v>
      </c>
    </row>
    <row r="38" spans="1:12" ht="17.25" thickBot="1">
      <c r="A38" s="463" t="s">
        <v>42</v>
      </c>
      <c r="B38" s="464"/>
      <c r="C38" s="464"/>
      <c r="D38" s="464"/>
      <c r="E38" s="464"/>
      <c r="F38" s="464"/>
      <c r="G38" s="465"/>
      <c r="H38" s="49">
        <f>SUM(H36:H37)</f>
        <v>258500</v>
      </c>
      <c r="I38" s="472"/>
      <c r="J38" s="473"/>
      <c r="K38" s="473"/>
      <c r="L38" s="474"/>
    </row>
    <row r="39" spans="1:12" ht="33">
      <c r="A39" s="65">
        <v>19</v>
      </c>
      <c r="B39" s="87">
        <v>44592</v>
      </c>
      <c r="C39" s="69" t="s">
        <v>72</v>
      </c>
      <c r="D39" s="21" t="s">
        <v>27</v>
      </c>
      <c r="E39" s="85" t="s">
        <v>47</v>
      </c>
      <c r="F39" s="65" t="s">
        <v>49</v>
      </c>
      <c r="G39" s="65" t="s">
        <v>22</v>
      </c>
      <c r="H39" s="68">
        <v>57067.14</v>
      </c>
      <c r="I39" s="72" t="s">
        <v>44</v>
      </c>
      <c r="J39" s="94">
        <v>44571</v>
      </c>
      <c r="K39" s="72" t="s">
        <v>73</v>
      </c>
      <c r="L39" s="72" t="s">
        <v>36</v>
      </c>
    </row>
    <row r="40" spans="1:12" ht="33">
      <c r="A40" s="66">
        <v>20</v>
      </c>
      <c r="B40" s="87">
        <v>44592</v>
      </c>
      <c r="C40" s="73" t="s">
        <v>72</v>
      </c>
      <c r="D40" s="39" t="s">
        <v>27</v>
      </c>
      <c r="E40" s="78" t="s">
        <v>48</v>
      </c>
      <c r="F40" s="66" t="s">
        <v>49</v>
      </c>
      <c r="G40" s="66" t="s">
        <v>22</v>
      </c>
      <c r="H40" s="76">
        <v>159870.18</v>
      </c>
      <c r="I40" s="102" t="s">
        <v>39</v>
      </c>
      <c r="J40" s="94">
        <v>44571</v>
      </c>
      <c r="K40" s="102" t="s">
        <v>74</v>
      </c>
      <c r="L40" s="102" t="s">
        <v>36</v>
      </c>
    </row>
    <row r="41" spans="1:12" ht="33">
      <c r="A41" s="66">
        <v>21</v>
      </c>
      <c r="B41" s="87">
        <v>44592</v>
      </c>
      <c r="C41" s="73" t="s">
        <v>76</v>
      </c>
      <c r="D41" s="39" t="s">
        <v>27</v>
      </c>
      <c r="E41" s="78" t="s">
        <v>75</v>
      </c>
      <c r="F41" s="66" t="s">
        <v>49</v>
      </c>
      <c r="G41" s="66" t="s">
        <v>21</v>
      </c>
      <c r="H41" s="76">
        <v>385850.12</v>
      </c>
      <c r="I41" s="102" t="s">
        <v>77</v>
      </c>
      <c r="J41" s="94">
        <v>44571</v>
      </c>
      <c r="K41" s="102" t="s">
        <v>78</v>
      </c>
      <c r="L41" s="102" t="s">
        <v>36</v>
      </c>
    </row>
    <row r="42" spans="1:12" ht="33.75" thickBot="1">
      <c r="A42" s="52">
        <v>22</v>
      </c>
      <c r="B42" s="108">
        <v>44592</v>
      </c>
      <c r="C42" s="60" t="s">
        <v>68</v>
      </c>
      <c r="D42" s="53" t="s">
        <v>27</v>
      </c>
      <c r="E42" s="84" t="s">
        <v>69</v>
      </c>
      <c r="F42" s="52" t="s">
        <v>49</v>
      </c>
      <c r="G42" s="52" t="s">
        <v>22</v>
      </c>
      <c r="H42" s="62">
        <v>183806.31</v>
      </c>
      <c r="I42" s="58" t="s">
        <v>70</v>
      </c>
      <c r="J42" s="103">
        <v>44571</v>
      </c>
      <c r="K42" s="58" t="s">
        <v>71</v>
      </c>
      <c r="L42" s="58" t="s">
        <v>36</v>
      </c>
    </row>
    <row r="43" spans="1:12" ht="17.25" thickBot="1">
      <c r="A43" s="449" t="s">
        <v>50</v>
      </c>
      <c r="B43" s="450"/>
      <c r="C43" s="450"/>
      <c r="D43" s="450"/>
      <c r="E43" s="450"/>
      <c r="F43" s="450"/>
      <c r="G43" s="475"/>
      <c r="H43" s="119">
        <f>SUM(H39:H42)</f>
        <v>786593.75</v>
      </c>
      <c r="I43" s="456"/>
      <c r="J43" s="457"/>
      <c r="K43" s="457"/>
      <c r="L43" s="458"/>
    </row>
    <row r="44" spans="1:12" ht="33">
      <c r="A44" s="79">
        <v>23</v>
      </c>
      <c r="B44" s="75">
        <v>44592</v>
      </c>
      <c r="C44" s="132" t="s">
        <v>83</v>
      </c>
      <c r="D44" s="74" t="s">
        <v>27</v>
      </c>
      <c r="E44" s="131" t="s">
        <v>84</v>
      </c>
      <c r="F44" s="132" t="s">
        <v>85</v>
      </c>
      <c r="G44" s="132" t="s">
        <v>19</v>
      </c>
      <c r="H44" s="80">
        <v>64670</v>
      </c>
      <c r="I44" s="79">
        <v>13</v>
      </c>
      <c r="J44" s="133">
        <v>44571</v>
      </c>
      <c r="K44" s="79">
        <v>1</v>
      </c>
      <c r="L44" s="79" t="s">
        <v>20</v>
      </c>
    </row>
    <row r="45" spans="1:12" ht="17.25" thickBot="1">
      <c r="A45" s="481" t="s">
        <v>91</v>
      </c>
      <c r="B45" s="482"/>
      <c r="C45" s="482"/>
      <c r="D45" s="482"/>
      <c r="E45" s="482"/>
      <c r="F45" s="482"/>
      <c r="G45" s="482"/>
      <c r="H45" s="134">
        <f>SUM(H44)</f>
        <v>64670</v>
      </c>
      <c r="I45" s="483"/>
      <c r="J45" s="483"/>
      <c r="K45" s="483"/>
      <c r="L45" s="484"/>
    </row>
    <row r="46" spans="1:16" ht="17.25" thickBot="1">
      <c r="A46" s="468" t="s">
        <v>26</v>
      </c>
      <c r="B46" s="469"/>
      <c r="C46" s="469"/>
      <c r="D46" s="469"/>
      <c r="E46" s="469"/>
      <c r="F46" s="469"/>
      <c r="G46" s="469"/>
      <c r="H46" s="77">
        <f>H18+H21+H23+H28+H30+H32+H35+H38+H43+H45</f>
        <v>2856451.64</v>
      </c>
      <c r="I46" s="470"/>
      <c r="J46" s="470"/>
      <c r="K46" s="470"/>
      <c r="L46" s="471"/>
      <c r="P46" s="61"/>
    </row>
    <row r="47" spans="1:14" ht="15.75">
      <c r="A47" s="5"/>
      <c r="B47" s="6"/>
      <c r="C47" s="459" t="s">
        <v>32</v>
      </c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</row>
    <row r="48" spans="1:12" ht="15.75">
      <c r="A48" s="7" t="s">
        <v>10</v>
      </c>
      <c r="B48" s="1"/>
      <c r="C48" s="1"/>
      <c r="D48" s="1"/>
      <c r="E48" s="1"/>
      <c r="F48" s="41"/>
      <c r="G48" s="41"/>
      <c r="H48" s="1"/>
      <c r="I48" s="1"/>
      <c r="J48" s="1"/>
      <c r="K48" s="1"/>
      <c r="L48" s="1"/>
    </row>
    <row r="49" spans="1:20" ht="82.5" hidden="1">
      <c r="A49" s="459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S49" s="87">
        <v>44592</v>
      </c>
      <c r="T49" s="60" t="s">
        <v>68</v>
      </c>
    </row>
    <row r="50" spans="1:12" ht="15.75" hidden="1">
      <c r="A50" s="1"/>
      <c r="B50" s="1"/>
      <c r="C50" s="1"/>
      <c r="D50" s="1"/>
      <c r="E50" s="1"/>
      <c r="F50" s="41"/>
      <c r="G50" s="41"/>
      <c r="H50" s="1"/>
      <c r="I50" s="1"/>
      <c r="J50" s="1"/>
      <c r="K50" s="1"/>
      <c r="L50" s="1"/>
    </row>
    <row r="51" ht="15.75" hidden="1">
      <c r="A51" s="1"/>
    </row>
    <row r="52" ht="15.75" hidden="1">
      <c r="A52" s="1"/>
    </row>
    <row r="53" ht="15.75">
      <c r="A53" s="1"/>
    </row>
    <row r="54" ht="15" customHeight="1">
      <c r="A54" s="1"/>
    </row>
    <row r="55" ht="15" customHeight="1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 customHeight="1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" customHeight="1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" customHeight="1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" customHeight="1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" customHeight="1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" customHeight="1">
      <c r="A159" s="1"/>
    </row>
    <row r="160" ht="15" customHeight="1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" customHeight="1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" customHeight="1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" customHeight="1">
      <c r="A216" s="1"/>
    </row>
    <row r="217" ht="15" customHeight="1">
      <c r="A217" s="1"/>
    </row>
    <row r="218" ht="15.75">
      <c r="A218" s="1"/>
    </row>
    <row r="219" ht="15.75">
      <c r="A219" s="1"/>
    </row>
    <row r="220" ht="15.75">
      <c r="A220" s="1"/>
    </row>
    <row r="221" ht="15" customHeight="1">
      <c r="A221" s="1"/>
    </row>
    <row r="222" ht="15.75">
      <c r="A222" s="1"/>
    </row>
    <row r="223" ht="15.75">
      <c r="A223" s="1"/>
    </row>
    <row r="224" ht="15" customHeight="1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" customHeight="1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" customHeight="1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8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" customHeight="1">
      <c r="A287" s="1"/>
    </row>
    <row r="288" ht="15" customHeight="1">
      <c r="A288" s="1"/>
    </row>
    <row r="289" ht="15.75">
      <c r="A289" s="1"/>
    </row>
    <row r="290" ht="15.75">
      <c r="A290" s="1"/>
    </row>
    <row r="291" ht="15.75">
      <c r="A291" s="1"/>
    </row>
    <row r="292" ht="15" customHeight="1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" customHeight="1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" customHeight="1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" customHeight="1">
      <c r="A346" s="1"/>
    </row>
    <row r="347" ht="15" customHeight="1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" customHeight="1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" customHeight="1">
      <c r="A370" s="1"/>
    </row>
    <row r="371" ht="15" customHeight="1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" customHeight="1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" customHeight="1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" customHeight="1">
      <c r="A456" s="1"/>
    </row>
    <row r="457" ht="15" customHeight="1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" customHeight="1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" customHeight="1">
      <c r="A486" s="1"/>
    </row>
    <row r="487" ht="15" customHeight="1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" customHeight="1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 t="s">
        <v>4</v>
      </c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" customHeight="1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" customHeight="1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" customHeight="1">
      <c r="A573" s="1"/>
    </row>
    <row r="574" ht="15" customHeight="1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" customHeight="1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" customHeight="1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" customHeight="1">
      <c r="A642" s="1"/>
    </row>
    <row r="643" ht="15" customHeight="1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" customHeight="1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" customHeight="1">
      <c r="A707" s="1"/>
    </row>
    <row r="708" ht="15" customHeight="1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" customHeight="1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33" customHeight="1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spans="1:13" ht="15.75">
      <c r="A730" s="1"/>
      <c r="B730" s="1"/>
      <c r="C730" s="1"/>
      <c r="D730" s="1"/>
      <c r="E730" s="1"/>
      <c r="F730" s="41"/>
      <c r="G730" s="41"/>
      <c r="H730" s="1"/>
      <c r="I730" s="1"/>
      <c r="J730" s="1"/>
      <c r="K730" s="1"/>
      <c r="L730" s="1"/>
      <c r="M730" s="1"/>
    </row>
    <row r="731" spans="1:13" ht="15.75">
      <c r="A731" s="1"/>
      <c r="B731" s="1"/>
      <c r="C731" s="1"/>
      <c r="D731" s="1"/>
      <c r="E731" s="1"/>
      <c r="F731" s="41"/>
      <c r="G731" s="41"/>
      <c r="H731" s="1"/>
      <c r="I731" s="1"/>
      <c r="J731" s="1"/>
      <c r="K731" s="1"/>
      <c r="L731" s="1"/>
      <c r="M731" s="1"/>
    </row>
    <row r="732" spans="1:13" ht="15.75">
      <c r="A732" s="1"/>
      <c r="B732" s="1"/>
      <c r="C732" s="1"/>
      <c r="D732" s="1"/>
      <c r="E732" s="1"/>
      <c r="F732" s="41"/>
      <c r="G732" s="41"/>
      <c r="H732" s="1"/>
      <c r="I732" s="1"/>
      <c r="J732" s="1"/>
      <c r="K732" s="1"/>
      <c r="L732" s="1"/>
      <c r="M732" s="1"/>
    </row>
    <row r="733" spans="1:13" ht="15.75">
      <c r="A733" s="1"/>
      <c r="B733" s="1"/>
      <c r="C733" s="1"/>
      <c r="D733" s="1"/>
      <c r="E733" s="1"/>
      <c r="F733" s="41"/>
      <c r="G733" s="41"/>
      <c r="H733" s="1"/>
      <c r="I733" s="1"/>
      <c r="J733" s="1"/>
      <c r="K733" s="1"/>
      <c r="L733" s="1"/>
      <c r="M733" s="1"/>
    </row>
  </sheetData>
  <sheetProtection/>
  <mergeCells count="42">
    <mergeCell ref="I43:L43"/>
    <mergeCell ref="C47:N47"/>
    <mergeCell ref="I28:L28"/>
    <mergeCell ref="A32:G32"/>
    <mergeCell ref="A49:L49"/>
    <mergeCell ref="A35:G35"/>
    <mergeCell ref="I35:L35"/>
    <mergeCell ref="A46:G46"/>
    <mergeCell ref="I46:L46"/>
    <mergeCell ref="I38:L38"/>
    <mergeCell ref="A38:G38"/>
    <mergeCell ref="A43:G43"/>
    <mergeCell ref="A28:G28"/>
    <mergeCell ref="A30:G30"/>
    <mergeCell ref="A45:G45"/>
    <mergeCell ref="I45:L45"/>
    <mergeCell ref="A18:G18"/>
    <mergeCell ref="I18:L18"/>
    <mergeCell ref="A23:G23"/>
    <mergeCell ref="I23:L23"/>
    <mergeCell ref="A21:G21"/>
    <mergeCell ref="I21:L21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75"/>
  <sheetViews>
    <sheetView zoomScaleSheetLayoutView="100" zoomScalePageLayoutView="0" workbookViewId="0" topLeftCell="A64">
      <selection activeCell="R73" sqref="R73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346"/>
      <c r="D1" s="1"/>
      <c r="E1" s="1"/>
      <c r="F1" s="346"/>
      <c r="G1" s="346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346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346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346"/>
      <c r="G4" s="346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346"/>
      <c r="G5" s="346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346"/>
      <c r="G6" s="346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351"/>
      <c r="L7" s="351"/>
    </row>
    <row r="8" spans="1:12" ht="16.5" thickBot="1">
      <c r="A8" s="418" t="s">
        <v>756</v>
      </c>
      <c r="B8" s="418"/>
      <c r="C8" s="418"/>
      <c r="D8" s="418"/>
      <c r="E8" s="418"/>
      <c r="F8" s="418"/>
      <c r="G8" s="418"/>
      <c r="H8" s="418"/>
      <c r="I8" s="418"/>
      <c r="J8" s="347"/>
      <c r="K8" s="351"/>
      <c r="L8" s="351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348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3.75" thickBot="1">
      <c r="A13" s="327">
        <v>1</v>
      </c>
      <c r="B13" s="94">
        <v>44865</v>
      </c>
      <c r="C13" s="156" t="s">
        <v>757</v>
      </c>
      <c r="D13" s="88" t="s">
        <v>27</v>
      </c>
      <c r="E13" s="92" t="s">
        <v>758</v>
      </c>
      <c r="F13" s="92" t="s">
        <v>162</v>
      </c>
      <c r="G13" s="92" t="s">
        <v>162</v>
      </c>
      <c r="H13" s="91">
        <v>11721.33</v>
      </c>
      <c r="I13" s="91">
        <v>256</v>
      </c>
      <c r="J13" s="94">
        <v>44837</v>
      </c>
      <c r="K13" s="91">
        <v>3</v>
      </c>
      <c r="L13" s="91" t="s">
        <v>449</v>
      </c>
    </row>
    <row r="14" spans="1:12" ht="16.5" thickBot="1">
      <c r="A14" s="535" t="s">
        <v>665</v>
      </c>
      <c r="B14" s="536"/>
      <c r="C14" s="536"/>
      <c r="D14" s="536"/>
      <c r="E14" s="536"/>
      <c r="F14" s="536"/>
      <c r="G14" s="537"/>
      <c r="H14" s="341">
        <f>SUM(H13:H13)</f>
        <v>11721.33</v>
      </c>
      <c r="I14" s="342"/>
      <c r="J14" s="342"/>
      <c r="K14" s="342"/>
      <c r="L14" s="343"/>
    </row>
    <row r="15" spans="1:16" ht="33">
      <c r="A15" s="67">
        <v>2</v>
      </c>
      <c r="B15" s="94">
        <v>44865</v>
      </c>
      <c r="C15" s="156" t="s">
        <v>759</v>
      </c>
      <c r="D15" s="88" t="s">
        <v>27</v>
      </c>
      <c r="E15" s="272" t="s">
        <v>760</v>
      </c>
      <c r="F15" s="154" t="s">
        <v>22</v>
      </c>
      <c r="G15" s="154" t="s">
        <v>22</v>
      </c>
      <c r="H15" s="174">
        <v>55088.32</v>
      </c>
      <c r="I15" s="65">
        <v>257</v>
      </c>
      <c r="J15" s="94">
        <v>44837</v>
      </c>
      <c r="K15" s="65">
        <v>27</v>
      </c>
      <c r="L15" s="65" t="s">
        <v>18</v>
      </c>
      <c r="P15" s="176"/>
    </row>
    <row r="16" spans="1:16" ht="33">
      <c r="A16" s="67">
        <v>3</v>
      </c>
      <c r="B16" s="94">
        <v>44865</v>
      </c>
      <c r="C16" s="156" t="s">
        <v>761</v>
      </c>
      <c r="D16" s="88" t="s">
        <v>27</v>
      </c>
      <c r="E16" s="272" t="s">
        <v>762</v>
      </c>
      <c r="F16" s="154" t="s">
        <v>22</v>
      </c>
      <c r="G16" s="154" t="s">
        <v>22</v>
      </c>
      <c r="H16" s="174">
        <v>32883.29</v>
      </c>
      <c r="I16" s="65">
        <v>258</v>
      </c>
      <c r="J16" s="94">
        <v>44837</v>
      </c>
      <c r="K16" s="65">
        <v>3</v>
      </c>
      <c r="L16" s="65" t="s">
        <v>18</v>
      </c>
      <c r="P16" s="176"/>
    </row>
    <row r="17" spans="1:16" ht="49.5">
      <c r="A17" s="67">
        <v>4</v>
      </c>
      <c r="B17" s="94">
        <v>44865</v>
      </c>
      <c r="C17" s="156" t="s">
        <v>697</v>
      </c>
      <c r="D17" s="88" t="s">
        <v>27</v>
      </c>
      <c r="E17" s="272" t="s">
        <v>763</v>
      </c>
      <c r="F17" s="154" t="s">
        <v>22</v>
      </c>
      <c r="G17" s="154" t="s">
        <v>22</v>
      </c>
      <c r="H17" s="174">
        <v>112858.12</v>
      </c>
      <c r="I17" s="65">
        <v>259</v>
      </c>
      <c r="J17" s="94">
        <v>44837</v>
      </c>
      <c r="K17" s="65">
        <v>27</v>
      </c>
      <c r="L17" s="65" t="s">
        <v>18</v>
      </c>
      <c r="P17" s="176"/>
    </row>
    <row r="18" spans="1:16" ht="50.25" thickBot="1">
      <c r="A18" s="67">
        <v>5</v>
      </c>
      <c r="B18" s="94">
        <v>44865</v>
      </c>
      <c r="C18" s="156" t="s">
        <v>764</v>
      </c>
      <c r="D18" s="88" t="s">
        <v>27</v>
      </c>
      <c r="E18" s="272" t="s">
        <v>765</v>
      </c>
      <c r="F18" s="154" t="s">
        <v>22</v>
      </c>
      <c r="G18" s="154" t="s">
        <v>22</v>
      </c>
      <c r="H18" s="174">
        <v>88836.58</v>
      </c>
      <c r="I18" s="65">
        <v>260</v>
      </c>
      <c r="J18" s="94">
        <v>44837</v>
      </c>
      <c r="K18" s="65">
        <v>46</v>
      </c>
      <c r="L18" s="65" t="s">
        <v>18</v>
      </c>
      <c r="P18" s="176"/>
    </row>
    <row r="19" spans="1:12" ht="17.25" thickBot="1">
      <c r="A19" s="520" t="s">
        <v>414</v>
      </c>
      <c r="B19" s="521"/>
      <c r="C19" s="521"/>
      <c r="D19" s="521"/>
      <c r="E19" s="521"/>
      <c r="F19" s="521"/>
      <c r="G19" s="522"/>
      <c r="H19" s="265">
        <f>SUM(H15:H18)</f>
        <v>289666.31</v>
      </c>
      <c r="I19" s="266"/>
      <c r="J19" s="266"/>
      <c r="K19" s="266"/>
      <c r="L19" s="267"/>
    </row>
    <row r="20" spans="1:12" ht="33">
      <c r="A20" s="360">
        <v>6</v>
      </c>
      <c r="B20" s="94">
        <v>44865</v>
      </c>
      <c r="C20" s="156" t="s">
        <v>766</v>
      </c>
      <c r="D20" s="88" t="s">
        <v>27</v>
      </c>
      <c r="E20" s="272" t="s">
        <v>767</v>
      </c>
      <c r="F20" s="25" t="s">
        <v>17</v>
      </c>
      <c r="G20" s="25" t="s">
        <v>17</v>
      </c>
      <c r="H20" s="174">
        <v>31792.49</v>
      </c>
      <c r="I20" s="65">
        <v>261</v>
      </c>
      <c r="J20" s="94">
        <v>44837</v>
      </c>
      <c r="K20" s="65">
        <v>1</v>
      </c>
      <c r="L20" s="65" t="s">
        <v>20</v>
      </c>
    </row>
    <row r="21" spans="1:12" ht="49.5">
      <c r="A21" s="360">
        <v>7</v>
      </c>
      <c r="B21" s="94">
        <v>44865</v>
      </c>
      <c r="C21" s="156" t="s">
        <v>768</v>
      </c>
      <c r="D21" s="88" t="s">
        <v>27</v>
      </c>
      <c r="E21" s="272" t="s">
        <v>877</v>
      </c>
      <c r="F21" s="25" t="s">
        <v>17</v>
      </c>
      <c r="G21" s="25" t="s">
        <v>17</v>
      </c>
      <c r="H21" s="174">
        <v>6269.83</v>
      </c>
      <c r="I21" s="65">
        <v>262</v>
      </c>
      <c r="J21" s="94">
        <v>44837</v>
      </c>
      <c r="K21" s="65">
        <v>1</v>
      </c>
      <c r="L21" s="65" t="s">
        <v>20</v>
      </c>
    </row>
    <row r="22" spans="1:12" ht="33">
      <c r="A22" s="360">
        <v>8</v>
      </c>
      <c r="B22" s="94">
        <v>44865</v>
      </c>
      <c r="C22" s="156" t="s">
        <v>703</v>
      </c>
      <c r="D22" s="88" t="s">
        <v>27</v>
      </c>
      <c r="E22" s="263" t="s">
        <v>769</v>
      </c>
      <c r="F22" s="25" t="s">
        <v>17</v>
      </c>
      <c r="G22" s="25" t="s">
        <v>17</v>
      </c>
      <c r="H22" s="172">
        <v>14283.21</v>
      </c>
      <c r="I22" s="66">
        <v>263</v>
      </c>
      <c r="J22" s="94">
        <v>44837</v>
      </c>
      <c r="K22" s="66">
        <v>15</v>
      </c>
      <c r="L22" s="66" t="s">
        <v>20</v>
      </c>
    </row>
    <row r="23" spans="1:12" ht="66">
      <c r="A23" s="361">
        <v>9</v>
      </c>
      <c r="B23" s="94">
        <v>44865</v>
      </c>
      <c r="C23" s="156" t="s">
        <v>770</v>
      </c>
      <c r="D23" s="88" t="s">
        <v>27</v>
      </c>
      <c r="E23" s="263" t="s">
        <v>771</v>
      </c>
      <c r="F23" s="25" t="s">
        <v>17</v>
      </c>
      <c r="G23" s="25" t="s">
        <v>17</v>
      </c>
      <c r="H23" s="172">
        <v>40440.79</v>
      </c>
      <c r="I23" s="66">
        <v>264</v>
      </c>
      <c r="J23" s="94">
        <v>44837</v>
      </c>
      <c r="K23" s="66">
        <v>15.5</v>
      </c>
      <c r="L23" s="66" t="s">
        <v>36</v>
      </c>
    </row>
    <row r="24" spans="1:12" ht="33">
      <c r="A24" s="361">
        <v>10</v>
      </c>
      <c r="B24" s="94">
        <v>44865</v>
      </c>
      <c r="C24" s="156" t="s">
        <v>772</v>
      </c>
      <c r="D24" s="88" t="s">
        <v>27</v>
      </c>
      <c r="E24" s="263" t="s">
        <v>773</v>
      </c>
      <c r="F24" s="25" t="s">
        <v>17</v>
      </c>
      <c r="G24" s="25" t="s">
        <v>17</v>
      </c>
      <c r="H24" s="172">
        <v>130788.04</v>
      </c>
      <c r="I24" s="66">
        <v>265</v>
      </c>
      <c r="J24" s="94">
        <v>44837</v>
      </c>
      <c r="K24" s="66">
        <v>30</v>
      </c>
      <c r="L24" s="66" t="s">
        <v>36</v>
      </c>
    </row>
    <row r="25" spans="1:12" ht="33.75" thickBot="1">
      <c r="A25" s="66">
        <v>11</v>
      </c>
      <c r="B25" s="94">
        <v>44865</v>
      </c>
      <c r="C25" s="156" t="s">
        <v>834</v>
      </c>
      <c r="D25" s="88" t="s">
        <v>27</v>
      </c>
      <c r="E25" s="263" t="s">
        <v>835</v>
      </c>
      <c r="F25" s="25" t="s">
        <v>17</v>
      </c>
      <c r="G25" s="25" t="s">
        <v>17</v>
      </c>
      <c r="H25" s="172">
        <v>127976.01</v>
      </c>
      <c r="I25" s="66">
        <v>293</v>
      </c>
      <c r="J25" s="94">
        <v>44837</v>
      </c>
      <c r="K25" s="66">
        <v>20</v>
      </c>
      <c r="L25" s="66" t="s">
        <v>36</v>
      </c>
    </row>
    <row r="26" spans="1:12" ht="17.25" thickBot="1">
      <c r="A26" s="494" t="s">
        <v>37</v>
      </c>
      <c r="B26" s="514"/>
      <c r="C26" s="514"/>
      <c r="D26" s="514"/>
      <c r="E26" s="514"/>
      <c r="F26" s="514"/>
      <c r="G26" s="515"/>
      <c r="H26" s="189">
        <f>SUM(H20:H25)</f>
        <v>351550.37</v>
      </c>
      <c r="I26" s="496"/>
      <c r="J26" s="496"/>
      <c r="K26" s="496"/>
      <c r="L26" s="497"/>
    </row>
    <row r="27" spans="1:12" ht="33">
      <c r="A27" s="65">
        <v>12</v>
      </c>
      <c r="B27" s="94">
        <v>44865</v>
      </c>
      <c r="C27" s="269" t="s">
        <v>774</v>
      </c>
      <c r="D27" s="39" t="s">
        <v>27</v>
      </c>
      <c r="E27" s="122" t="s">
        <v>47</v>
      </c>
      <c r="F27" s="121" t="s">
        <v>19</v>
      </c>
      <c r="G27" s="121" t="s">
        <v>19</v>
      </c>
      <c r="H27" s="46">
        <v>414132.38</v>
      </c>
      <c r="I27" s="37">
        <v>414</v>
      </c>
      <c r="J27" s="94">
        <v>44837</v>
      </c>
      <c r="K27" s="37">
        <v>560</v>
      </c>
      <c r="L27" s="37" t="s">
        <v>36</v>
      </c>
    </row>
    <row r="28" spans="1:12" ht="33">
      <c r="A28" s="71">
        <v>13</v>
      </c>
      <c r="B28" s="94">
        <v>44865</v>
      </c>
      <c r="C28" s="73" t="s">
        <v>81</v>
      </c>
      <c r="D28" s="39" t="s">
        <v>27</v>
      </c>
      <c r="E28" s="122" t="s">
        <v>878</v>
      </c>
      <c r="F28" s="32" t="s">
        <v>19</v>
      </c>
      <c r="G28" s="66" t="s">
        <v>19</v>
      </c>
      <c r="H28" s="177">
        <v>52402.77</v>
      </c>
      <c r="I28" s="178" t="s">
        <v>775</v>
      </c>
      <c r="J28" s="94">
        <v>44837</v>
      </c>
      <c r="K28" s="178" t="s">
        <v>366</v>
      </c>
      <c r="L28" s="178" t="s">
        <v>36</v>
      </c>
    </row>
    <row r="29" spans="1:12" ht="33">
      <c r="A29" s="71">
        <v>14</v>
      </c>
      <c r="B29" s="94">
        <v>44865</v>
      </c>
      <c r="C29" s="73" t="s">
        <v>81</v>
      </c>
      <c r="D29" s="39" t="s">
        <v>27</v>
      </c>
      <c r="E29" s="122" t="s">
        <v>776</v>
      </c>
      <c r="F29" s="32" t="s">
        <v>19</v>
      </c>
      <c r="G29" s="66" t="s">
        <v>19</v>
      </c>
      <c r="H29" s="177">
        <v>112029.85</v>
      </c>
      <c r="I29" s="178" t="s">
        <v>778</v>
      </c>
      <c r="J29" s="94">
        <v>44837</v>
      </c>
      <c r="K29" s="178" t="s">
        <v>777</v>
      </c>
      <c r="L29" s="178" t="s">
        <v>36</v>
      </c>
    </row>
    <row r="30" spans="1:12" ht="33">
      <c r="A30" s="71">
        <v>15</v>
      </c>
      <c r="B30" s="94">
        <v>44865</v>
      </c>
      <c r="C30" s="73" t="s">
        <v>278</v>
      </c>
      <c r="D30" s="39" t="s">
        <v>27</v>
      </c>
      <c r="E30" s="122" t="s">
        <v>779</v>
      </c>
      <c r="F30" s="32" t="s">
        <v>19</v>
      </c>
      <c r="G30" s="66" t="s">
        <v>19</v>
      </c>
      <c r="H30" s="177">
        <v>76025.96</v>
      </c>
      <c r="I30" s="178" t="s">
        <v>780</v>
      </c>
      <c r="J30" s="94">
        <v>44837</v>
      </c>
      <c r="K30" s="178" t="s">
        <v>781</v>
      </c>
      <c r="L30" s="178" t="s">
        <v>36</v>
      </c>
    </row>
    <row r="31" spans="1:12" ht="33">
      <c r="A31" s="71">
        <v>16</v>
      </c>
      <c r="B31" s="94">
        <v>44865</v>
      </c>
      <c r="C31" s="73" t="s">
        <v>341</v>
      </c>
      <c r="D31" s="39" t="s">
        <v>27</v>
      </c>
      <c r="E31" s="122" t="s">
        <v>782</v>
      </c>
      <c r="F31" s="32" t="s">
        <v>19</v>
      </c>
      <c r="G31" s="66" t="s">
        <v>19</v>
      </c>
      <c r="H31" s="177">
        <v>50686.14</v>
      </c>
      <c r="I31" s="178" t="s">
        <v>783</v>
      </c>
      <c r="J31" s="94">
        <v>44837</v>
      </c>
      <c r="K31" s="178" t="s">
        <v>784</v>
      </c>
      <c r="L31" s="178" t="s">
        <v>36</v>
      </c>
    </row>
    <row r="32" spans="1:12" ht="33">
      <c r="A32" s="71">
        <v>17</v>
      </c>
      <c r="B32" s="94">
        <v>44865</v>
      </c>
      <c r="C32" s="73" t="s">
        <v>352</v>
      </c>
      <c r="D32" s="39" t="s">
        <v>27</v>
      </c>
      <c r="E32" s="122" t="s">
        <v>785</v>
      </c>
      <c r="F32" s="32" t="s">
        <v>19</v>
      </c>
      <c r="G32" s="66" t="s">
        <v>19</v>
      </c>
      <c r="H32" s="177">
        <v>35756.48</v>
      </c>
      <c r="I32" s="178" t="s">
        <v>319</v>
      </c>
      <c r="J32" s="94">
        <v>44837</v>
      </c>
      <c r="K32" s="178" t="s">
        <v>592</v>
      </c>
      <c r="L32" s="178" t="s">
        <v>36</v>
      </c>
    </row>
    <row r="33" spans="1:12" ht="33">
      <c r="A33" s="71">
        <v>18</v>
      </c>
      <c r="B33" s="94">
        <v>44865</v>
      </c>
      <c r="C33" s="269" t="s">
        <v>774</v>
      </c>
      <c r="D33" s="39" t="s">
        <v>27</v>
      </c>
      <c r="E33" s="122" t="s">
        <v>879</v>
      </c>
      <c r="F33" s="32" t="s">
        <v>19</v>
      </c>
      <c r="G33" s="66" t="s">
        <v>19</v>
      </c>
      <c r="H33" s="177">
        <v>51526.94</v>
      </c>
      <c r="I33" s="178" t="s">
        <v>786</v>
      </c>
      <c r="J33" s="94">
        <v>44837</v>
      </c>
      <c r="K33" s="178" t="s">
        <v>787</v>
      </c>
      <c r="L33" s="178" t="s">
        <v>18</v>
      </c>
    </row>
    <row r="34" spans="1:12" ht="33">
      <c r="A34" s="71">
        <v>19</v>
      </c>
      <c r="B34" s="94">
        <v>44865</v>
      </c>
      <c r="C34" s="269" t="s">
        <v>788</v>
      </c>
      <c r="D34" s="39" t="s">
        <v>27</v>
      </c>
      <c r="E34" s="122" t="s">
        <v>789</v>
      </c>
      <c r="F34" s="32" t="s">
        <v>19</v>
      </c>
      <c r="G34" s="66" t="s">
        <v>19</v>
      </c>
      <c r="H34" s="177">
        <v>25340.86</v>
      </c>
      <c r="I34" s="178" t="s">
        <v>790</v>
      </c>
      <c r="J34" s="94">
        <v>44837</v>
      </c>
      <c r="K34" s="178" t="s">
        <v>105</v>
      </c>
      <c r="L34" s="178" t="s">
        <v>36</v>
      </c>
    </row>
    <row r="35" spans="1:12" ht="33">
      <c r="A35" s="71">
        <v>20</v>
      </c>
      <c r="B35" s="94">
        <v>44865</v>
      </c>
      <c r="C35" s="269" t="s">
        <v>791</v>
      </c>
      <c r="D35" s="39" t="s">
        <v>27</v>
      </c>
      <c r="E35" s="122" t="s">
        <v>792</v>
      </c>
      <c r="F35" s="32" t="s">
        <v>19</v>
      </c>
      <c r="G35" s="66" t="s">
        <v>19</v>
      </c>
      <c r="H35" s="177">
        <v>103298.15</v>
      </c>
      <c r="I35" s="178" t="s">
        <v>793</v>
      </c>
      <c r="J35" s="94">
        <v>44837</v>
      </c>
      <c r="K35" s="178" t="s">
        <v>282</v>
      </c>
      <c r="L35" s="178" t="s">
        <v>36</v>
      </c>
    </row>
    <row r="36" spans="1:12" ht="33">
      <c r="A36" s="71">
        <v>21</v>
      </c>
      <c r="B36" s="94">
        <v>44865</v>
      </c>
      <c r="C36" s="269" t="s">
        <v>794</v>
      </c>
      <c r="D36" s="39" t="s">
        <v>27</v>
      </c>
      <c r="E36" s="122" t="s">
        <v>795</v>
      </c>
      <c r="F36" s="32" t="s">
        <v>19</v>
      </c>
      <c r="G36" s="66" t="s">
        <v>19</v>
      </c>
      <c r="H36" s="177">
        <v>132434.81</v>
      </c>
      <c r="I36" s="178" t="s">
        <v>796</v>
      </c>
      <c r="J36" s="94">
        <v>44837</v>
      </c>
      <c r="K36" s="178" t="s">
        <v>797</v>
      </c>
      <c r="L36" s="178" t="s">
        <v>36</v>
      </c>
    </row>
    <row r="37" spans="1:12" ht="33">
      <c r="A37" s="66">
        <v>22</v>
      </c>
      <c r="B37" s="94">
        <v>44865</v>
      </c>
      <c r="C37" s="73" t="s">
        <v>306</v>
      </c>
      <c r="D37" s="44" t="s">
        <v>27</v>
      </c>
      <c r="E37" s="78" t="s">
        <v>798</v>
      </c>
      <c r="F37" s="32" t="s">
        <v>19</v>
      </c>
      <c r="G37" s="52" t="s">
        <v>19</v>
      </c>
      <c r="H37" s="76">
        <v>73291.24</v>
      </c>
      <c r="I37" s="102" t="s">
        <v>799</v>
      </c>
      <c r="J37" s="94">
        <v>44837</v>
      </c>
      <c r="K37" s="102" t="s">
        <v>787</v>
      </c>
      <c r="L37" s="102" t="s">
        <v>18</v>
      </c>
    </row>
    <row r="38" spans="1:12" ht="33">
      <c r="A38" s="66">
        <v>23</v>
      </c>
      <c r="B38" s="94">
        <v>44865</v>
      </c>
      <c r="C38" s="73" t="s">
        <v>800</v>
      </c>
      <c r="D38" s="39" t="s">
        <v>27</v>
      </c>
      <c r="E38" s="78" t="s">
        <v>801</v>
      </c>
      <c r="F38" s="121" t="s">
        <v>19</v>
      </c>
      <c r="G38" s="121" t="s">
        <v>19</v>
      </c>
      <c r="H38" s="76">
        <v>52163.32</v>
      </c>
      <c r="I38" s="102" t="s">
        <v>802</v>
      </c>
      <c r="J38" s="94">
        <v>44837</v>
      </c>
      <c r="K38" s="102" t="s">
        <v>803</v>
      </c>
      <c r="L38" s="102" t="s">
        <v>18</v>
      </c>
    </row>
    <row r="39" spans="1:12" ht="33">
      <c r="A39" s="66">
        <v>24</v>
      </c>
      <c r="B39" s="94">
        <v>44865</v>
      </c>
      <c r="C39" s="73" t="s">
        <v>81</v>
      </c>
      <c r="D39" s="39" t="s">
        <v>27</v>
      </c>
      <c r="E39" s="78" t="s">
        <v>804</v>
      </c>
      <c r="F39" s="121" t="s">
        <v>19</v>
      </c>
      <c r="G39" s="121" t="s">
        <v>19</v>
      </c>
      <c r="H39" s="76">
        <v>128089.25</v>
      </c>
      <c r="I39" s="102" t="s">
        <v>805</v>
      </c>
      <c r="J39" s="94">
        <v>44837</v>
      </c>
      <c r="K39" s="102" t="s">
        <v>143</v>
      </c>
      <c r="L39" s="102" t="s">
        <v>18</v>
      </c>
    </row>
    <row r="40" spans="1:12" ht="33.75" thickBot="1">
      <c r="A40" s="66">
        <v>25</v>
      </c>
      <c r="B40" s="94">
        <v>44865</v>
      </c>
      <c r="C40" s="73" t="s">
        <v>81</v>
      </c>
      <c r="D40" s="39" t="s">
        <v>27</v>
      </c>
      <c r="E40" s="78" t="s">
        <v>806</v>
      </c>
      <c r="F40" s="32" t="s">
        <v>19</v>
      </c>
      <c r="G40" s="66" t="s">
        <v>19</v>
      </c>
      <c r="H40" s="76">
        <v>23777.26</v>
      </c>
      <c r="I40" s="102" t="s">
        <v>808</v>
      </c>
      <c r="J40" s="94">
        <v>44837</v>
      </c>
      <c r="K40" s="102" t="s">
        <v>807</v>
      </c>
      <c r="L40" s="102" t="s">
        <v>449</v>
      </c>
    </row>
    <row r="41" spans="1:12" ht="17.25" thickBot="1">
      <c r="A41" s="444" t="s">
        <v>23</v>
      </c>
      <c r="B41" s="462"/>
      <c r="C41" s="462"/>
      <c r="D41" s="462"/>
      <c r="E41" s="462"/>
      <c r="F41" s="462"/>
      <c r="G41" s="462"/>
      <c r="H41" s="163">
        <f>SUM(H27:H40)</f>
        <v>1330955.4100000001</v>
      </c>
      <c r="I41" s="447"/>
      <c r="J41" s="447"/>
      <c r="K41" s="447"/>
      <c r="L41" s="448"/>
    </row>
    <row r="42" spans="1:12" ht="33.75" thickBot="1">
      <c r="A42" s="166">
        <v>26</v>
      </c>
      <c r="B42" s="94">
        <v>44865</v>
      </c>
      <c r="C42" s="156" t="s">
        <v>447</v>
      </c>
      <c r="D42" s="44" t="s">
        <v>27</v>
      </c>
      <c r="E42" s="60" t="s">
        <v>444</v>
      </c>
      <c r="F42" s="89" t="s">
        <v>169</v>
      </c>
      <c r="G42" s="89" t="s">
        <v>480</v>
      </c>
      <c r="H42" s="59">
        <v>236809.05</v>
      </c>
      <c r="I42" s="52">
        <v>279</v>
      </c>
      <c r="J42" s="94">
        <v>44837</v>
      </c>
      <c r="K42" s="52">
        <v>195</v>
      </c>
      <c r="L42" s="52" t="s">
        <v>36</v>
      </c>
    </row>
    <row r="43" spans="1:12" ht="17.25" thickBot="1">
      <c r="A43" s="463" t="s">
        <v>171</v>
      </c>
      <c r="B43" s="464"/>
      <c r="C43" s="464"/>
      <c r="D43" s="464"/>
      <c r="E43" s="464"/>
      <c r="F43" s="464"/>
      <c r="G43" s="487"/>
      <c r="H43" s="163">
        <f>SUM(H42:H42)</f>
        <v>236809.05</v>
      </c>
      <c r="I43" s="349"/>
      <c r="J43" s="349"/>
      <c r="K43" s="349"/>
      <c r="L43" s="350"/>
    </row>
    <row r="44" spans="1:12" ht="33">
      <c r="A44" s="67">
        <v>27</v>
      </c>
      <c r="B44" s="94">
        <v>44865</v>
      </c>
      <c r="C44" s="156" t="s">
        <v>809</v>
      </c>
      <c r="D44" s="21" t="s">
        <v>27</v>
      </c>
      <c r="E44" s="270" t="s">
        <v>810</v>
      </c>
      <c r="F44" s="67" t="s">
        <v>49</v>
      </c>
      <c r="G44" s="67" t="s">
        <v>22</v>
      </c>
      <c r="H44" s="68">
        <v>19703.67</v>
      </c>
      <c r="I44" s="65">
        <v>280</v>
      </c>
      <c r="J44" s="94">
        <v>44837</v>
      </c>
      <c r="K44" s="65">
        <v>5</v>
      </c>
      <c r="L44" s="65" t="s">
        <v>36</v>
      </c>
    </row>
    <row r="45" spans="1:12" ht="33">
      <c r="A45" s="67">
        <v>28</v>
      </c>
      <c r="B45" s="94">
        <v>44865</v>
      </c>
      <c r="C45" s="156" t="s">
        <v>811</v>
      </c>
      <c r="D45" s="39" t="s">
        <v>27</v>
      </c>
      <c r="E45" s="270" t="s">
        <v>812</v>
      </c>
      <c r="F45" s="67" t="s">
        <v>49</v>
      </c>
      <c r="G45" s="67" t="s">
        <v>21</v>
      </c>
      <c r="H45" s="68">
        <v>23080.66</v>
      </c>
      <c r="I45" s="65">
        <v>281</v>
      </c>
      <c r="J45" s="94">
        <v>44837</v>
      </c>
      <c r="K45" s="65">
        <v>30</v>
      </c>
      <c r="L45" s="65" t="s">
        <v>18</v>
      </c>
    </row>
    <row r="46" spans="1:12" ht="33">
      <c r="A46" s="67">
        <v>29</v>
      </c>
      <c r="B46" s="94">
        <v>44865</v>
      </c>
      <c r="C46" s="123" t="s">
        <v>813</v>
      </c>
      <c r="D46" s="39" t="s">
        <v>27</v>
      </c>
      <c r="E46" s="270" t="s">
        <v>814</v>
      </c>
      <c r="F46" s="67" t="s">
        <v>49</v>
      </c>
      <c r="G46" s="67" t="s">
        <v>21</v>
      </c>
      <c r="H46" s="68">
        <v>23029.3</v>
      </c>
      <c r="I46" s="65">
        <v>282</v>
      </c>
      <c r="J46" s="94">
        <v>44837</v>
      </c>
      <c r="K46" s="65">
        <v>14</v>
      </c>
      <c r="L46" s="65" t="s">
        <v>36</v>
      </c>
    </row>
    <row r="47" spans="1:12" ht="33">
      <c r="A47" s="67">
        <v>30</v>
      </c>
      <c r="B47" s="94">
        <v>44865</v>
      </c>
      <c r="C47" s="123" t="s">
        <v>815</v>
      </c>
      <c r="D47" s="39" t="s">
        <v>27</v>
      </c>
      <c r="E47" s="270" t="s">
        <v>816</v>
      </c>
      <c r="F47" s="67" t="s">
        <v>49</v>
      </c>
      <c r="G47" s="67" t="s">
        <v>17</v>
      </c>
      <c r="H47" s="68">
        <v>14026.54</v>
      </c>
      <c r="I47" s="65">
        <v>283</v>
      </c>
      <c r="J47" s="94">
        <v>44837</v>
      </c>
      <c r="K47" s="65">
        <v>10</v>
      </c>
      <c r="L47" s="65" t="s">
        <v>18</v>
      </c>
    </row>
    <row r="48" spans="1:12" ht="33">
      <c r="A48" s="67">
        <v>31</v>
      </c>
      <c r="B48" s="94">
        <v>44865</v>
      </c>
      <c r="C48" s="156" t="s">
        <v>817</v>
      </c>
      <c r="D48" s="21" t="s">
        <v>27</v>
      </c>
      <c r="E48" s="270" t="s">
        <v>818</v>
      </c>
      <c r="F48" s="67" t="s">
        <v>49</v>
      </c>
      <c r="G48" s="67" t="s">
        <v>19</v>
      </c>
      <c r="H48" s="68">
        <v>81355.77</v>
      </c>
      <c r="I48" s="65">
        <v>284</v>
      </c>
      <c r="J48" s="94">
        <v>44837</v>
      </c>
      <c r="K48" s="65">
        <v>58</v>
      </c>
      <c r="L48" s="65" t="s">
        <v>18</v>
      </c>
    </row>
    <row r="49" spans="1:12" ht="33">
      <c r="A49" s="67">
        <v>32</v>
      </c>
      <c r="B49" s="94">
        <v>44865</v>
      </c>
      <c r="C49" s="156" t="s">
        <v>819</v>
      </c>
      <c r="D49" s="39" t="s">
        <v>27</v>
      </c>
      <c r="E49" s="270" t="s">
        <v>820</v>
      </c>
      <c r="F49" s="67" t="s">
        <v>49</v>
      </c>
      <c r="G49" s="67" t="s">
        <v>19</v>
      </c>
      <c r="H49" s="68">
        <v>57509.69</v>
      </c>
      <c r="I49" s="65">
        <v>285</v>
      </c>
      <c r="J49" s="94">
        <v>44837</v>
      </c>
      <c r="K49" s="65">
        <v>41</v>
      </c>
      <c r="L49" s="65" t="s">
        <v>18</v>
      </c>
    </row>
    <row r="50" spans="1:12" ht="33">
      <c r="A50" s="67">
        <v>33</v>
      </c>
      <c r="B50" s="94">
        <v>44865</v>
      </c>
      <c r="C50" s="123" t="s">
        <v>821</v>
      </c>
      <c r="D50" s="39" t="s">
        <v>27</v>
      </c>
      <c r="E50" s="270" t="s">
        <v>734</v>
      </c>
      <c r="F50" s="67" t="s">
        <v>49</v>
      </c>
      <c r="G50" s="67" t="s">
        <v>17</v>
      </c>
      <c r="H50" s="68">
        <v>23304.49</v>
      </c>
      <c r="I50" s="65">
        <v>286</v>
      </c>
      <c r="J50" s="94">
        <v>44837</v>
      </c>
      <c r="K50" s="65">
        <v>25</v>
      </c>
      <c r="L50" s="65" t="s">
        <v>18</v>
      </c>
    </row>
    <row r="51" spans="1:12" ht="33">
      <c r="A51" s="67">
        <v>34</v>
      </c>
      <c r="B51" s="94">
        <v>44865</v>
      </c>
      <c r="C51" s="123" t="s">
        <v>822</v>
      </c>
      <c r="D51" s="39" t="s">
        <v>27</v>
      </c>
      <c r="E51" s="270" t="s">
        <v>823</v>
      </c>
      <c r="F51" s="67" t="s">
        <v>49</v>
      </c>
      <c r="G51" s="67" t="s">
        <v>21</v>
      </c>
      <c r="H51" s="68">
        <v>33559.5</v>
      </c>
      <c r="I51" s="65">
        <v>287</v>
      </c>
      <c r="J51" s="94">
        <v>44837</v>
      </c>
      <c r="K51" s="65">
        <v>36</v>
      </c>
      <c r="L51" s="65" t="s">
        <v>18</v>
      </c>
    </row>
    <row r="52" spans="1:12" ht="33">
      <c r="A52" s="67">
        <v>35</v>
      </c>
      <c r="B52" s="94">
        <v>44865</v>
      </c>
      <c r="C52" s="123" t="s">
        <v>825</v>
      </c>
      <c r="D52" s="39" t="s">
        <v>27</v>
      </c>
      <c r="E52" s="270" t="s">
        <v>824</v>
      </c>
      <c r="F52" s="67" t="s">
        <v>49</v>
      </c>
      <c r="G52" s="67" t="s">
        <v>162</v>
      </c>
      <c r="H52" s="68">
        <v>16832.22</v>
      </c>
      <c r="I52" s="65">
        <v>288</v>
      </c>
      <c r="J52" s="94">
        <v>44837</v>
      </c>
      <c r="K52" s="65">
        <v>12</v>
      </c>
      <c r="L52" s="65" t="s">
        <v>18</v>
      </c>
    </row>
    <row r="53" spans="1:12" ht="33">
      <c r="A53" s="67">
        <v>36</v>
      </c>
      <c r="B53" s="94">
        <v>44865</v>
      </c>
      <c r="C53" s="123" t="s">
        <v>826</v>
      </c>
      <c r="D53" s="39" t="s">
        <v>27</v>
      </c>
      <c r="E53" s="270" t="s">
        <v>827</v>
      </c>
      <c r="F53" s="67" t="s">
        <v>49</v>
      </c>
      <c r="G53" s="67" t="s">
        <v>19</v>
      </c>
      <c r="H53" s="68">
        <v>30762.99</v>
      </c>
      <c r="I53" s="65">
        <v>289</v>
      </c>
      <c r="J53" s="94">
        <v>44837</v>
      </c>
      <c r="K53" s="65">
        <v>33</v>
      </c>
      <c r="L53" s="65" t="s">
        <v>18</v>
      </c>
    </row>
    <row r="54" spans="1:12" ht="33">
      <c r="A54" s="67">
        <v>37</v>
      </c>
      <c r="B54" s="94">
        <v>44865</v>
      </c>
      <c r="C54" s="123" t="s">
        <v>828</v>
      </c>
      <c r="D54" s="39" t="s">
        <v>27</v>
      </c>
      <c r="E54" s="270" t="s">
        <v>829</v>
      </c>
      <c r="F54" s="67" t="s">
        <v>49</v>
      </c>
      <c r="G54" s="67" t="s">
        <v>162</v>
      </c>
      <c r="H54" s="68">
        <v>34525.19</v>
      </c>
      <c r="I54" s="65">
        <v>290</v>
      </c>
      <c r="J54" s="94">
        <v>44837</v>
      </c>
      <c r="K54" s="65">
        <v>40</v>
      </c>
      <c r="L54" s="65" t="s">
        <v>18</v>
      </c>
    </row>
    <row r="55" spans="1:12" ht="33">
      <c r="A55" s="67">
        <v>38</v>
      </c>
      <c r="B55" s="94">
        <v>44865</v>
      </c>
      <c r="C55" s="123" t="s">
        <v>830</v>
      </c>
      <c r="D55" s="39" t="s">
        <v>27</v>
      </c>
      <c r="E55" s="270" t="s">
        <v>831</v>
      </c>
      <c r="F55" s="67" t="s">
        <v>49</v>
      </c>
      <c r="G55" s="67" t="s">
        <v>162</v>
      </c>
      <c r="H55" s="68">
        <v>59468.71</v>
      </c>
      <c r="I55" s="65">
        <v>291</v>
      </c>
      <c r="J55" s="94">
        <v>44837</v>
      </c>
      <c r="K55" s="65">
        <v>43</v>
      </c>
      <c r="L55" s="65" t="s">
        <v>18</v>
      </c>
    </row>
    <row r="56" spans="1:12" ht="33.75" thickBot="1">
      <c r="A56" s="67">
        <v>39</v>
      </c>
      <c r="B56" s="94">
        <v>44865</v>
      </c>
      <c r="C56" s="123" t="s">
        <v>832</v>
      </c>
      <c r="D56" s="39" t="s">
        <v>27</v>
      </c>
      <c r="E56" s="270" t="s">
        <v>833</v>
      </c>
      <c r="F56" s="67" t="s">
        <v>49</v>
      </c>
      <c r="G56" s="67" t="s">
        <v>21</v>
      </c>
      <c r="H56" s="68">
        <v>86745.19</v>
      </c>
      <c r="I56" s="65">
        <v>292</v>
      </c>
      <c r="J56" s="94">
        <v>44837</v>
      </c>
      <c r="K56" s="65">
        <v>23.5</v>
      </c>
      <c r="L56" s="65" t="s">
        <v>36</v>
      </c>
    </row>
    <row r="57" spans="1:12" ht="17.25" thickBot="1">
      <c r="A57" s="449" t="s">
        <v>50</v>
      </c>
      <c r="B57" s="450"/>
      <c r="C57" s="450"/>
      <c r="D57" s="450"/>
      <c r="E57" s="450"/>
      <c r="F57" s="450"/>
      <c r="G57" s="475"/>
      <c r="H57" s="273">
        <f>SUM(H44:H56)</f>
        <v>503903.92</v>
      </c>
      <c r="I57" s="274"/>
      <c r="J57" s="274"/>
      <c r="K57" s="274"/>
      <c r="L57" s="275"/>
    </row>
    <row r="58" spans="1:12" ht="49.5">
      <c r="A58" s="67">
        <v>40</v>
      </c>
      <c r="B58" s="94">
        <v>44865</v>
      </c>
      <c r="C58" s="156" t="s">
        <v>857</v>
      </c>
      <c r="D58" s="21" t="s">
        <v>27</v>
      </c>
      <c r="E58" s="270" t="s">
        <v>858</v>
      </c>
      <c r="F58" s="67" t="s">
        <v>859</v>
      </c>
      <c r="G58" s="67" t="s">
        <v>480</v>
      </c>
      <c r="H58" s="68">
        <v>65903</v>
      </c>
      <c r="I58" s="65">
        <v>8</v>
      </c>
      <c r="J58" s="94">
        <v>44837</v>
      </c>
      <c r="K58" s="65">
        <v>1</v>
      </c>
      <c r="L58" s="65" t="s">
        <v>20</v>
      </c>
    </row>
    <row r="59" spans="1:12" ht="50.25" thickBot="1">
      <c r="A59" s="249">
        <v>41</v>
      </c>
      <c r="B59" s="94">
        <v>44865</v>
      </c>
      <c r="C59" s="156" t="s">
        <v>860</v>
      </c>
      <c r="D59" s="21" t="s">
        <v>27</v>
      </c>
      <c r="E59" s="270" t="s">
        <v>880</v>
      </c>
      <c r="F59" s="67" t="s">
        <v>859</v>
      </c>
      <c r="G59" s="67" t="s">
        <v>839</v>
      </c>
      <c r="H59" s="68">
        <v>22247</v>
      </c>
      <c r="I59" s="65">
        <v>10</v>
      </c>
      <c r="J59" s="94">
        <v>44837</v>
      </c>
      <c r="K59" s="65">
        <v>1</v>
      </c>
      <c r="L59" s="65" t="s">
        <v>20</v>
      </c>
    </row>
    <row r="60" spans="1:12" ht="17.25" thickBot="1">
      <c r="A60" s="449" t="s">
        <v>861</v>
      </c>
      <c r="B60" s="450"/>
      <c r="C60" s="450"/>
      <c r="D60" s="450"/>
      <c r="E60" s="450"/>
      <c r="F60" s="450"/>
      <c r="G60" s="475"/>
      <c r="H60" s="273">
        <f>SUM(H58:H59)</f>
        <v>88150</v>
      </c>
      <c r="I60" s="274"/>
      <c r="J60" s="274"/>
      <c r="K60" s="274"/>
      <c r="L60" s="275"/>
    </row>
    <row r="61" spans="1:12" ht="33.75" thickBot="1">
      <c r="A61" s="67">
        <v>42</v>
      </c>
      <c r="B61" s="94">
        <v>44865</v>
      </c>
      <c r="C61" s="156" t="s">
        <v>862</v>
      </c>
      <c r="D61" s="21" t="s">
        <v>27</v>
      </c>
      <c r="E61" s="270" t="s">
        <v>993</v>
      </c>
      <c r="F61" s="67" t="s">
        <v>863</v>
      </c>
      <c r="G61" s="67" t="s">
        <v>21</v>
      </c>
      <c r="H61" s="68">
        <v>204600</v>
      </c>
      <c r="I61" s="65">
        <v>50192</v>
      </c>
      <c r="J61" s="94">
        <v>44749</v>
      </c>
      <c r="K61" s="65">
        <v>1</v>
      </c>
      <c r="L61" s="65" t="s">
        <v>20</v>
      </c>
    </row>
    <row r="62" spans="1:12" ht="17.25" thickBot="1">
      <c r="A62" s="449" t="s">
        <v>864</v>
      </c>
      <c r="B62" s="450"/>
      <c r="C62" s="450"/>
      <c r="D62" s="450"/>
      <c r="E62" s="450"/>
      <c r="F62" s="450"/>
      <c r="G62" s="451"/>
      <c r="H62" s="358">
        <f>SUM(H61:H61)</f>
        <v>204600</v>
      </c>
      <c r="I62" s="359"/>
      <c r="J62" s="274"/>
      <c r="K62" s="274"/>
      <c r="L62" s="275"/>
    </row>
    <row r="63" spans="1:12" ht="49.5">
      <c r="A63" s="67">
        <v>44</v>
      </c>
      <c r="B63" s="94">
        <v>44865</v>
      </c>
      <c r="C63" s="69" t="s">
        <v>653</v>
      </c>
      <c r="D63" s="21" t="s">
        <v>27</v>
      </c>
      <c r="E63" s="85" t="s">
        <v>866</v>
      </c>
      <c r="F63" s="67" t="s">
        <v>867</v>
      </c>
      <c r="G63" s="89" t="s">
        <v>169</v>
      </c>
      <c r="H63" s="68">
        <v>36000</v>
      </c>
      <c r="I63" s="72" t="s">
        <v>39</v>
      </c>
      <c r="J63" s="94">
        <v>44571</v>
      </c>
      <c r="K63" s="72" t="s">
        <v>77</v>
      </c>
      <c r="L63" s="58" t="s">
        <v>20</v>
      </c>
    </row>
    <row r="64" spans="1:12" ht="50.25" thickBot="1">
      <c r="A64" s="249">
        <v>45</v>
      </c>
      <c r="B64" s="103">
        <v>44865</v>
      </c>
      <c r="C64" s="60" t="s">
        <v>868</v>
      </c>
      <c r="D64" s="44" t="s">
        <v>27</v>
      </c>
      <c r="E64" s="84" t="s">
        <v>866</v>
      </c>
      <c r="F64" s="166" t="s">
        <v>867</v>
      </c>
      <c r="G64" s="96" t="s">
        <v>21</v>
      </c>
      <c r="H64" s="59">
        <v>77000</v>
      </c>
      <c r="I64" s="58" t="s">
        <v>39</v>
      </c>
      <c r="J64" s="94">
        <v>44571</v>
      </c>
      <c r="K64" s="58" t="s">
        <v>595</v>
      </c>
      <c r="L64" s="58" t="s">
        <v>20</v>
      </c>
    </row>
    <row r="65" spans="1:12" ht="17.25" thickBot="1">
      <c r="A65" s="449" t="s">
        <v>869</v>
      </c>
      <c r="B65" s="450"/>
      <c r="C65" s="450"/>
      <c r="D65" s="450"/>
      <c r="E65" s="450"/>
      <c r="F65" s="450"/>
      <c r="G65" s="475"/>
      <c r="H65" s="355">
        <f>SUM(H63:H64)</f>
        <v>113000</v>
      </c>
      <c r="I65" s="274"/>
      <c r="J65" s="274"/>
      <c r="K65" s="274"/>
      <c r="L65" s="275"/>
    </row>
    <row r="66" spans="1:12" ht="49.5">
      <c r="A66" s="67">
        <v>46</v>
      </c>
      <c r="B66" s="94">
        <v>44865</v>
      </c>
      <c r="C66" s="69" t="s">
        <v>876</v>
      </c>
      <c r="D66" s="21" t="s">
        <v>27</v>
      </c>
      <c r="E66" s="85" t="s">
        <v>865</v>
      </c>
      <c r="F66" s="67" t="s">
        <v>42</v>
      </c>
      <c r="G66" s="89" t="s">
        <v>480</v>
      </c>
      <c r="H66" s="68">
        <v>33200</v>
      </c>
      <c r="I66" s="72" t="s">
        <v>855</v>
      </c>
      <c r="J66" s="94">
        <v>44837</v>
      </c>
      <c r="K66" s="72" t="s">
        <v>44</v>
      </c>
      <c r="L66" s="58" t="s">
        <v>20</v>
      </c>
    </row>
    <row r="67" spans="1:12" ht="33.75" thickBot="1">
      <c r="A67" s="166">
        <v>47</v>
      </c>
      <c r="B67" s="94">
        <v>44865</v>
      </c>
      <c r="C67" s="69" t="s">
        <v>603</v>
      </c>
      <c r="D67" s="21" t="s">
        <v>27</v>
      </c>
      <c r="E67" s="85" t="s">
        <v>677</v>
      </c>
      <c r="F67" s="67" t="s">
        <v>42</v>
      </c>
      <c r="G67" s="89" t="s">
        <v>480</v>
      </c>
      <c r="H67" s="59">
        <v>6700</v>
      </c>
      <c r="I67" s="58" t="s">
        <v>836</v>
      </c>
      <c r="J67" s="94">
        <v>44837</v>
      </c>
      <c r="K67" s="58" t="s">
        <v>44</v>
      </c>
      <c r="L67" s="58" t="s">
        <v>20</v>
      </c>
    </row>
    <row r="68" spans="1:12" ht="17.25" thickBot="1">
      <c r="A68" s="478" t="s">
        <v>476</v>
      </c>
      <c r="B68" s="479"/>
      <c r="C68" s="479"/>
      <c r="D68" s="479"/>
      <c r="E68" s="479"/>
      <c r="F68" s="479"/>
      <c r="G68" s="480"/>
      <c r="H68" s="254">
        <f>SUM(H66:H67)</f>
        <v>39900</v>
      </c>
      <c r="I68" s="150"/>
      <c r="J68" s="151"/>
      <c r="K68" s="150"/>
      <c r="L68" s="152"/>
    </row>
    <row r="69" spans="1:12" ht="33.75" thickBot="1">
      <c r="A69" s="67">
        <v>48</v>
      </c>
      <c r="B69" s="94">
        <v>44865</v>
      </c>
      <c r="C69" s="69" t="s">
        <v>837</v>
      </c>
      <c r="D69" s="21" t="s">
        <v>27</v>
      </c>
      <c r="E69" s="270" t="s">
        <v>994</v>
      </c>
      <c r="F69" s="67" t="s">
        <v>838</v>
      </c>
      <c r="G69" s="67" t="s">
        <v>839</v>
      </c>
      <c r="H69" s="278">
        <v>187089</v>
      </c>
      <c r="I69" s="334" t="s">
        <v>300</v>
      </c>
      <c r="J69" s="94">
        <v>44837</v>
      </c>
      <c r="K69" s="72" t="s">
        <v>841</v>
      </c>
      <c r="L69" s="72" t="s">
        <v>36</v>
      </c>
    </row>
    <row r="70" spans="1:14" ht="17.25" thickBot="1">
      <c r="A70" s="478" t="s">
        <v>842</v>
      </c>
      <c r="B70" s="479"/>
      <c r="C70" s="479"/>
      <c r="D70" s="479"/>
      <c r="E70" s="479"/>
      <c r="F70" s="479"/>
      <c r="G70" s="480"/>
      <c r="H70" s="254">
        <f>SUM(H69:H69)</f>
        <v>187089</v>
      </c>
      <c r="I70" s="150"/>
      <c r="J70" s="291"/>
      <c r="K70" s="150"/>
      <c r="L70" s="152"/>
      <c r="N70" s="176"/>
    </row>
    <row r="71" spans="1:12" ht="33.75" thickBot="1">
      <c r="A71" s="52">
        <v>49</v>
      </c>
      <c r="B71" s="103">
        <v>44865</v>
      </c>
      <c r="C71" s="60" t="s">
        <v>843</v>
      </c>
      <c r="D71" s="44" t="s">
        <v>27</v>
      </c>
      <c r="E71" s="84" t="s">
        <v>844</v>
      </c>
      <c r="F71" s="52" t="s">
        <v>46</v>
      </c>
      <c r="G71" s="194" t="s">
        <v>21</v>
      </c>
      <c r="H71" s="59">
        <v>182646.26</v>
      </c>
      <c r="I71" s="58" t="s">
        <v>840</v>
      </c>
      <c r="J71" s="103">
        <v>44837</v>
      </c>
      <c r="K71" s="58" t="s">
        <v>845</v>
      </c>
      <c r="L71" s="58" t="s">
        <v>36</v>
      </c>
    </row>
    <row r="72" spans="1:12" ht="17.25" thickBot="1">
      <c r="A72" s="538" t="s">
        <v>846</v>
      </c>
      <c r="B72" s="539"/>
      <c r="C72" s="539"/>
      <c r="D72" s="539"/>
      <c r="E72" s="539"/>
      <c r="F72" s="539"/>
      <c r="G72" s="539"/>
      <c r="H72" s="233">
        <f>SUM(H71)</f>
        <v>182646.26</v>
      </c>
      <c r="I72" s="234"/>
      <c r="J72" s="234"/>
      <c r="K72" s="234"/>
      <c r="L72" s="235"/>
    </row>
    <row r="73" spans="1:12" ht="33.75" thickBot="1">
      <c r="A73" s="362">
        <v>50</v>
      </c>
      <c r="B73" s="103">
        <v>44865</v>
      </c>
      <c r="C73" s="60" t="s">
        <v>852</v>
      </c>
      <c r="D73" s="44" t="s">
        <v>27</v>
      </c>
      <c r="E73" s="84" t="s">
        <v>853</v>
      </c>
      <c r="F73" s="52" t="s">
        <v>622</v>
      </c>
      <c r="G73" s="60" t="s">
        <v>854</v>
      </c>
      <c r="H73" s="59">
        <v>327552.77</v>
      </c>
      <c r="I73" s="58" t="s">
        <v>855</v>
      </c>
      <c r="J73" s="103">
        <v>44837</v>
      </c>
      <c r="K73" s="58" t="s">
        <v>856</v>
      </c>
      <c r="L73" s="58" t="s">
        <v>36</v>
      </c>
    </row>
    <row r="74" spans="1:12" ht="17.25" thickBot="1">
      <c r="A74" s="498" t="s">
        <v>221</v>
      </c>
      <c r="B74" s="499"/>
      <c r="C74" s="499"/>
      <c r="D74" s="499"/>
      <c r="E74" s="499"/>
      <c r="F74" s="499"/>
      <c r="G74" s="519"/>
      <c r="H74" s="356">
        <f>SUM(H73)</f>
        <v>327552.77</v>
      </c>
      <c r="I74" s="283"/>
      <c r="J74" s="283"/>
      <c r="K74" s="283"/>
      <c r="L74" s="284"/>
    </row>
    <row r="75" spans="1:12" ht="50.25" thickBot="1">
      <c r="A75" s="362">
        <v>51</v>
      </c>
      <c r="B75" s="94">
        <v>44865</v>
      </c>
      <c r="C75" s="60" t="s">
        <v>870</v>
      </c>
      <c r="D75" s="44" t="s">
        <v>27</v>
      </c>
      <c r="E75" s="84" t="s">
        <v>871</v>
      </c>
      <c r="F75" s="52" t="s">
        <v>872</v>
      </c>
      <c r="G75" s="60" t="s">
        <v>162</v>
      </c>
      <c r="H75" s="59">
        <v>275900</v>
      </c>
      <c r="I75" s="58" t="s">
        <v>873</v>
      </c>
      <c r="J75" s="103">
        <v>44837</v>
      </c>
      <c r="K75" s="58" t="s">
        <v>44</v>
      </c>
      <c r="L75" s="58" t="s">
        <v>874</v>
      </c>
    </row>
    <row r="76" spans="1:12" ht="17.25" thickBot="1">
      <c r="A76" s="498" t="s">
        <v>875</v>
      </c>
      <c r="B76" s="499"/>
      <c r="C76" s="499"/>
      <c r="D76" s="499"/>
      <c r="E76" s="499"/>
      <c r="F76" s="499"/>
      <c r="G76" s="519"/>
      <c r="H76" s="357">
        <f>SUM(H75)</f>
        <v>275900</v>
      </c>
      <c r="I76" s="283"/>
      <c r="J76" s="283"/>
      <c r="K76" s="283"/>
      <c r="L76" s="284"/>
    </row>
    <row r="77" spans="1:12" ht="50.25" thickBot="1">
      <c r="A77" s="354">
        <v>52</v>
      </c>
      <c r="B77" s="94">
        <v>44865</v>
      </c>
      <c r="C77" s="69" t="s">
        <v>847</v>
      </c>
      <c r="D77" s="21" t="s">
        <v>27</v>
      </c>
      <c r="E77" s="309" t="s">
        <v>848</v>
      </c>
      <c r="F77" s="309" t="s">
        <v>519</v>
      </c>
      <c r="G77" s="69" t="s">
        <v>19</v>
      </c>
      <c r="H77" s="231">
        <v>199798</v>
      </c>
      <c r="I77" s="72" t="s">
        <v>849</v>
      </c>
      <c r="J77" s="94">
        <v>44837</v>
      </c>
      <c r="K77" s="72" t="s">
        <v>44</v>
      </c>
      <c r="L77" s="72" t="s">
        <v>521</v>
      </c>
    </row>
    <row r="78" spans="1:19" ht="17.25" thickBot="1">
      <c r="A78" s="498" t="s">
        <v>684</v>
      </c>
      <c r="B78" s="499"/>
      <c r="C78" s="499"/>
      <c r="D78" s="499"/>
      <c r="E78" s="499"/>
      <c r="F78" s="499"/>
      <c r="G78" s="519"/>
      <c r="H78" s="282">
        <f>SUM(H77:H77)</f>
        <v>199798</v>
      </c>
      <c r="I78" s="283"/>
      <c r="J78" s="283"/>
      <c r="K78" s="283"/>
      <c r="L78" s="284"/>
      <c r="S78" s="268"/>
    </row>
    <row r="79" spans="1:12" ht="50.25" thickBot="1">
      <c r="A79" s="318">
        <v>53</v>
      </c>
      <c r="B79" s="94">
        <v>44865</v>
      </c>
      <c r="C79" s="60" t="s">
        <v>850</v>
      </c>
      <c r="D79" s="44" t="s">
        <v>27</v>
      </c>
      <c r="E79" s="280" t="s">
        <v>881</v>
      </c>
      <c r="F79" s="307" t="s">
        <v>651</v>
      </c>
      <c r="G79" s="307" t="s">
        <v>480</v>
      </c>
      <c r="H79" s="308">
        <v>37653.2</v>
      </c>
      <c r="I79" s="178" t="s">
        <v>851</v>
      </c>
      <c r="J79" s="178" t="s">
        <v>680</v>
      </c>
      <c r="K79" s="178" t="s">
        <v>44</v>
      </c>
      <c r="L79" s="178" t="s">
        <v>20</v>
      </c>
    </row>
    <row r="80" spans="1:12" ht="17.25" thickBot="1">
      <c r="A80" s="528" t="s">
        <v>649</v>
      </c>
      <c r="B80" s="529"/>
      <c r="C80" s="529"/>
      <c r="D80" s="529"/>
      <c r="E80" s="529"/>
      <c r="F80" s="529"/>
      <c r="G80" s="530"/>
      <c r="H80" s="314">
        <f>SUM(H79:H79)</f>
        <v>37653.2</v>
      </c>
      <c r="I80" s="313"/>
      <c r="J80" s="311"/>
      <c r="K80" s="311"/>
      <c r="L80" s="312"/>
    </row>
    <row r="81" spans="1:16" ht="17.25" thickBot="1">
      <c r="A81" s="523" t="s">
        <v>26</v>
      </c>
      <c r="B81" s="524"/>
      <c r="C81" s="524"/>
      <c r="D81" s="524"/>
      <c r="E81" s="524"/>
      <c r="F81" s="524"/>
      <c r="G81" s="524"/>
      <c r="H81" s="315">
        <f>H14+H19+H26+H41+H43+H57+H60+H62+H65+H68+H70+H72+H74+H76+H78+H80</f>
        <v>4380895.62</v>
      </c>
      <c r="I81" s="525"/>
      <c r="J81" s="526"/>
      <c r="K81" s="526"/>
      <c r="L81" s="527"/>
      <c r="P81" s="516"/>
    </row>
    <row r="82" spans="1:16" ht="15.75">
      <c r="A82" s="531" t="s">
        <v>32</v>
      </c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O82" s="518"/>
      <c r="P82" s="516"/>
    </row>
    <row r="83" spans="1:15" ht="15.75">
      <c r="A83" s="7" t="s">
        <v>10</v>
      </c>
      <c r="B83" s="1"/>
      <c r="C83" s="1"/>
      <c r="D83" s="1"/>
      <c r="E83" s="1"/>
      <c r="F83" s="346"/>
      <c r="G83" s="346"/>
      <c r="H83" s="1"/>
      <c r="I83" s="1"/>
      <c r="J83" s="1"/>
      <c r="K83" s="1"/>
      <c r="L83" s="1"/>
      <c r="O83" s="518"/>
    </row>
    <row r="84" spans="1:15" ht="15.75">
      <c r="A84" s="459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O84" s="353"/>
    </row>
    <row r="85" spans="1:15" ht="15.75">
      <c r="A85" s="1"/>
      <c r="B85" s="1"/>
      <c r="C85" s="1"/>
      <c r="D85" s="1"/>
      <c r="E85" s="1"/>
      <c r="F85" s="346"/>
      <c r="G85" s="346"/>
      <c r="H85" s="1"/>
      <c r="I85" s="1"/>
      <c r="J85" s="1"/>
      <c r="K85" s="1"/>
      <c r="L85" s="1"/>
      <c r="O85" s="353"/>
    </row>
    <row r="86" spans="1:15" ht="15.75">
      <c r="A86" s="1"/>
      <c r="O86" s="353"/>
    </row>
    <row r="87" spans="1:15" ht="15.75">
      <c r="A87" s="1"/>
      <c r="O87" s="353"/>
    </row>
    <row r="88" spans="1:16" ht="15.75">
      <c r="A88" s="1"/>
      <c r="P88" s="352"/>
    </row>
    <row r="89" spans="1:14" ht="15.75">
      <c r="A89" s="1"/>
      <c r="M89" s="351"/>
      <c r="N89" s="351"/>
    </row>
    <row r="90" ht="15.75">
      <c r="A90" s="1"/>
    </row>
    <row r="91" spans="1:20" ht="82.5" hidden="1">
      <c r="A91" s="1"/>
      <c r="S91" s="87">
        <v>44592</v>
      </c>
      <c r="T91" s="60" t="s">
        <v>68</v>
      </c>
    </row>
    <row r="92" ht="15.75" hidden="1">
      <c r="A92" s="1"/>
    </row>
    <row r="93" ht="15.75" hidden="1">
      <c r="A93" s="1"/>
    </row>
    <row r="94" ht="15.75" hidden="1">
      <c r="A94" s="1"/>
    </row>
    <row r="95" ht="15.75">
      <c r="A95" s="1"/>
    </row>
    <row r="96" ht="15" customHeight="1">
      <c r="A96" s="1"/>
    </row>
    <row r="97" ht="15" customHeight="1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" customHeight="1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spans="1:16" ht="15.75">
      <c r="A119" s="1"/>
      <c r="P119" s="2" t="s">
        <v>326</v>
      </c>
    </row>
    <row r="120" ht="15.75">
      <c r="A120" s="1"/>
    </row>
    <row r="121" ht="15" customHeight="1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" customHeight="1">
      <c r="A155" s="1"/>
    </row>
    <row r="156" ht="15" customHeight="1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" customHeight="1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" customHeight="1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" customHeight="1">
      <c r="A201" s="1"/>
    </row>
    <row r="202" ht="15" customHeight="1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" customHeight="1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" customHeight="1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" customHeight="1">
      <c r="A258" s="1"/>
    </row>
    <row r="259" ht="15" customHeight="1">
      <c r="A259" s="1"/>
    </row>
    <row r="260" ht="15.75">
      <c r="A260" s="1"/>
    </row>
    <row r="261" ht="15.75">
      <c r="A261" s="1"/>
    </row>
    <row r="262" ht="15.75">
      <c r="A262" s="1"/>
    </row>
    <row r="263" ht="15" customHeight="1">
      <c r="A263" s="1"/>
    </row>
    <row r="264" ht="15.75">
      <c r="A264" s="1"/>
    </row>
    <row r="265" ht="15.75">
      <c r="A265" s="1"/>
    </row>
    <row r="266" ht="15" customHeight="1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" customHeight="1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" customHeight="1">
      <c r="A310" s="8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" customHeight="1">
      <c r="A329" s="1"/>
    </row>
    <row r="330" ht="15" customHeight="1">
      <c r="A330" s="1"/>
    </row>
    <row r="331" ht="15.75">
      <c r="A331" s="1"/>
    </row>
    <row r="332" ht="15.75">
      <c r="A332" s="1"/>
    </row>
    <row r="333" ht="15.75">
      <c r="A333" s="1"/>
    </row>
    <row r="334" ht="15" customHeight="1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" customHeight="1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" customHeight="1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" customHeight="1">
      <c r="A388" s="1"/>
    </row>
    <row r="389" ht="15" customHeight="1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" customHeight="1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" customHeight="1">
      <c r="A412" s="1"/>
    </row>
    <row r="413" ht="15" customHeight="1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" customHeight="1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" customHeight="1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" customHeight="1">
      <c r="A498" s="1"/>
    </row>
    <row r="499" ht="15" customHeight="1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" customHeight="1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" customHeight="1">
      <c r="A528" s="1"/>
    </row>
    <row r="529" ht="15" customHeight="1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" customHeight="1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 t="s">
        <v>4</v>
      </c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" customHeight="1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" customHeight="1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" customHeight="1">
      <c r="A615" s="1"/>
    </row>
    <row r="616" ht="15" customHeight="1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" customHeight="1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" customHeight="1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" customHeight="1">
      <c r="A684" s="1"/>
    </row>
    <row r="685" ht="15" customHeight="1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" customHeight="1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" customHeight="1">
      <c r="A749" s="1"/>
    </row>
    <row r="750" ht="15" customHeight="1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" customHeight="1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33" customHeight="1">
      <c r="A763" s="1"/>
    </row>
    <row r="764" ht="15.75">
      <c r="A764" s="1"/>
    </row>
    <row r="765" spans="1:12" ht="15.75">
      <c r="A765" s="1"/>
      <c r="B765" s="1"/>
      <c r="C765" s="1"/>
      <c r="D765" s="1"/>
      <c r="E765" s="1"/>
      <c r="F765" s="346"/>
      <c r="G765" s="346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346"/>
      <c r="G766" s="346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346"/>
      <c r="G767" s="346"/>
      <c r="H767" s="1"/>
      <c r="I767" s="1"/>
      <c r="J767" s="1"/>
      <c r="K767" s="1"/>
      <c r="L767" s="1"/>
    </row>
    <row r="768" spans="1:12" ht="15.75">
      <c r="A768" s="1"/>
      <c r="B768" s="1"/>
      <c r="C768" s="1"/>
      <c r="D768" s="1"/>
      <c r="E768" s="1"/>
      <c r="F768" s="346"/>
      <c r="G768" s="346"/>
      <c r="H768" s="1"/>
      <c r="I768" s="1"/>
      <c r="J768" s="1"/>
      <c r="K768" s="1"/>
      <c r="L768" s="1"/>
    </row>
    <row r="772" ht="15.75">
      <c r="M772" s="1"/>
    </row>
    <row r="773" ht="15.75">
      <c r="M773" s="1"/>
    </row>
    <row r="774" ht="15.75">
      <c r="M774" s="1"/>
    </row>
    <row r="775" ht="15.75">
      <c r="M775" s="1"/>
    </row>
  </sheetData>
  <sheetProtection/>
  <mergeCells count="44">
    <mergeCell ref="H5:L5"/>
    <mergeCell ref="A62:G62"/>
    <mergeCell ref="A60:G60"/>
    <mergeCell ref="A74:G74"/>
    <mergeCell ref="H1:L1"/>
    <mergeCell ref="F2:F3"/>
    <mergeCell ref="H2:L2"/>
    <mergeCell ref="H3:L3"/>
    <mergeCell ref="I4:L4"/>
    <mergeCell ref="A19:G19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14:G14"/>
    <mergeCell ref="A78:G78"/>
    <mergeCell ref="A26:G26"/>
    <mergeCell ref="I26:L26"/>
    <mergeCell ref="A41:G41"/>
    <mergeCell ref="I41:L41"/>
    <mergeCell ref="A43:G43"/>
    <mergeCell ref="A57:G57"/>
    <mergeCell ref="A68:G68"/>
    <mergeCell ref="A70:G70"/>
    <mergeCell ref="A72:G72"/>
    <mergeCell ref="A65:G65"/>
    <mergeCell ref="A76:G76"/>
    <mergeCell ref="A84:L84"/>
    <mergeCell ref="A80:G80"/>
    <mergeCell ref="A81:G81"/>
    <mergeCell ref="I81:L81"/>
    <mergeCell ref="P81:P82"/>
    <mergeCell ref="A82:L82"/>
    <mergeCell ref="O82:O83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55"/>
  <sheetViews>
    <sheetView view="pageBreakPreview" zoomScaleSheetLayoutView="100" zoomScalePageLayoutView="0" workbookViewId="0" topLeftCell="A37">
      <selection activeCell="Q50" sqref="Q50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369"/>
      <c r="D1" s="1"/>
      <c r="E1" s="1"/>
      <c r="F1" s="369"/>
      <c r="G1" s="369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369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369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369"/>
      <c r="G4" s="369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369"/>
      <c r="G5" s="369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369"/>
      <c r="G6" s="369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363"/>
      <c r="L7" s="363"/>
    </row>
    <row r="8" spans="1:12" ht="16.5" thickBot="1">
      <c r="A8" s="418" t="s">
        <v>883</v>
      </c>
      <c r="B8" s="418"/>
      <c r="C8" s="418"/>
      <c r="D8" s="418"/>
      <c r="E8" s="418"/>
      <c r="F8" s="418"/>
      <c r="G8" s="418"/>
      <c r="H8" s="418"/>
      <c r="I8" s="418"/>
      <c r="J8" s="366"/>
      <c r="K8" s="363"/>
      <c r="L8" s="363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367">
        <v>2</v>
      </c>
      <c r="C12" s="373">
        <v>3</v>
      </c>
      <c r="D12" s="373">
        <v>4</v>
      </c>
      <c r="E12" s="367">
        <v>5</v>
      </c>
      <c r="F12" s="373">
        <v>6</v>
      </c>
      <c r="G12" s="373">
        <v>7</v>
      </c>
      <c r="H12" s="368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3">
      <c r="A13" s="327">
        <v>1</v>
      </c>
      <c r="B13" s="94">
        <v>44895</v>
      </c>
      <c r="C13" s="156" t="s">
        <v>885</v>
      </c>
      <c r="D13" s="88" t="s">
        <v>27</v>
      </c>
      <c r="E13" s="372" t="s">
        <v>884</v>
      </c>
      <c r="F13" s="92" t="s">
        <v>162</v>
      </c>
      <c r="G13" s="92" t="s">
        <v>162</v>
      </c>
      <c r="H13" s="372">
        <v>77462.14</v>
      </c>
      <c r="I13" s="327">
        <v>300</v>
      </c>
      <c r="J13" s="374">
        <v>44866</v>
      </c>
      <c r="K13" s="327">
        <v>60</v>
      </c>
      <c r="L13" s="327" t="s">
        <v>18</v>
      </c>
    </row>
    <row r="14" spans="1:12" ht="33.75" thickBot="1">
      <c r="A14" s="327">
        <v>2</v>
      </c>
      <c r="B14" s="94">
        <v>44895</v>
      </c>
      <c r="C14" s="156" t="s">
        <v>661</v>
      </c>
      <c r="D14" s="88" t="s">
        <v>27</v>
      </c>
      <c r="E14" s="92" t="s">
        <v>886</v>
      </c>
      <c r="F14" s="92" t="s">
        <v>162</v>
      </c>
      <c r="G14" s="92" t="s">
        <v>162</v>
      </c>
      <c r="H14" s="91">
        <v>79963.11</v>
      </c>
      <c r="I14" s="91">
        <v>301</v>
      </c>
      <c r="J14" s="374">
        <v>44866</v>
      </c>
      <c r="K14" s="91">
        <v>23</v>
      </c>
      <c r="L14" s="91" t="s">
        <v>449</v>
      </c>
    </row>
    <row r="15" spans="1:12" ht="16.5" thickBot="1">
      <c r="A15" s="535" t="s">
        <v>665</v>
      </c>
      <c r="B15" s="536"/>
      <c r="C15" s="536"/>
      <c r="D15" s="536"/>
      <c r="E15" s="536"/>
      <c r="F15" s="536"/>
      <c r="G15" s="537"/>
      <c r="H15" s="341">
        <f>SUM(H13:H14)</f>
        <v>157425.25</v>
      </c>
      <c r="I15" s="342"/>
      <c r="J15" s="342"/>
      <c r="K15" s="342"/>
      <c r="L15" s="343"/>
    </row>
    <row r="16" spans="1:16" ht="49.5">
      <c r="A16" s="67">
        <v>3</v>
      </c>
      <c r="B16" s="94">
        <v>44895</v>
      </c>
      <c r="C16" s="156" t="s">
        <v>887</v>
      </c>
      <c r="D16" s="88" t="s">
        <v>27</v>
      </c>
      <c r="E16" s="272" t="s">
        <v>888</v>
      </c>
      <c r="F16" s="154" t="s">
        <v>22</v>
      </c>
      <c r="G16" s="154" t="s">
        <v>22</v>
      </c>
      <c r="H16" s="174">
        <v>22447.85</v>
      </c>
      <c r="I16" s="65">
        <v>302</v>
      </c>
      <c r="J16" s="374">
        <v>44866</v>
      </c>
      <c r="K16" s="65">
        <v>8</v>
      </c>
      <c r="L16" s="65" t="s">
        <v>419</v>
      </c>
      <c r="P16" s="176"/>
    </row>
    <row r="17" spans="1:16" ht="49.5">
      <c r="A17" s="67">
        <v>4</v>
      </c>
      <c r="B17" s="94">
        <v>44895</v>
      </c>
      <c r="C17" s="156" t="s">
        <v>759</v>
      </c>
      <c r="D17" s="88" t="s">
        <v>27</v>
      </c>
      <c r="E17" s="272" t="s">
        <v>933</v>
      </c>
      <c r="F17" s="154" t="s">
        <v>22</v>
      </c>
      <c r="G17" s="154" t="s">
        <v>22</v>
      </c>
      <c r="H17" s="174">
        <v>42367.38</v>
      </c>
      <c r="I17" s="65">
        <v>326</v>
      </c>
      <c r="J17" s="374">
        <v>44866</v>
      </c>
      <c r="K17" s="65">
        <v>18</v>
      </c>
      <c r="L17" s="65" t="s">
        <v>18</v>
      </c>
      <c r="P17" s="176"/>
    </row>
    <row r="18" spans="1:16" ht="33.75" thickBot="1">
      <c r="A18" s="67">
        <v>5</v>
      </c>
      <c r="B18" s="94">
        <v>44895</v>
      </c>
      <c r="C18" s="156" t="s">
        <v>889</v>
      </c>
      <c r="D18" s="88" t="s">
        <v>27</v>
      </c>
      <c r="E18" s="272" t="s">
        <v>890</v>
      </c>
      <c r="F18" s="154" t="s">
        <v>22</v>
      </c>
      <c r="G18" s="154" t="s">
        <v>22</v>
      </c>
      <c r="H18" s="174">
        <v>33967.59</v>
      </c>
      <c r="I18" s="65">
        <v>303</v>
      </c>
      <c r="J18" s="374">
        <v>44866</v>
      </c>
      <c r="K18" s="65">
        <v>22</v>
      </c>
      <c r="L18" s="65" t="s">
        <v>18</v>
      </c>
      <c r="P18" s="176"/>
    </row>
    <row r="19" spans="1:12" ht="17.25" thickBot="1">
      <c r="A19" s="520" t="s">
        <v>414</v>
      </c>
      <c r="B19" s="521"/>
      <c r="C19" s="521"/>
      <c r="D19" s="521"/>
      <c r="E19" s="521"/>
      <c r="F19" s="521"/>
      <c r="G19" s="522"/>
      <c r="H19" s="265">
        <f>SUM(H16:H18)</f>
        <v>98782.81999999999</v>
      </c>
      <c r="I19" s="266"/>
      <c r="J19" s="266"/>
      <c r="K19" s="266"/>
      <c r="L19" s="267"/>
    </row>
    <row r="20" spans="1:12" ht="49.5">
      <c r="A20" s="360">
        <v>6</v>
      </c>
      <c r="B20" s="94">
        <v>44895</v>
      </c>
      <c r="C20" s="156" t="s">
        <v>705</v>
      </c>
      <c r="D20" s="88" t="s">
        <v>27</v>
      </c>
      <c r="E20" s="272" t="s">
        <v>891</v>
      </c>
      <c r="F20" s="25" t="s">
        <v>17</v>
      </c>
      <c r="G20" s="25" t="s">
        <v>17</v>
      </c>
      <c r="H20" s="174">
        <v>6425.96</v>
      </c>
      <c r="I20" s="65">
        <v>304</v>
      </c>
      <c r="J20" s="374">
        <v>44866</v>
      </c>
      <c r="K20" s="65">
        <v>2</v>
      </c>
      <c r="L20" s="65" t="s">
        <v>20</v>
      </c>
    </row>
    <row r="21" spans="1:12" ht="50.25" thickBot="1">
      <c r="A21" s="376">
        <v>7</v>
      </c>
      <c r="B21" s="103">
        <v>44895</v>
      </c>
      <c r="C21" s="83" t="s">
        <v>892</v>
      </c>
      <c r="D21" s="97" t="s">
        <v>27</v>
      </c>
      <c r="E21" s="377" t="s">
        <v>891</v>
      </c>
      <c r="F21" s="63" t="s">
        <v>17</v>
      </c>
      <c r="G21" s="63" t="s">
        <v>17</v>
      </c>
      <c r="H21" s="378">
        <v>8109.83</v>
      </c>
      <c r="I21" s="52">
        <v>305</v>
      </c>
      <c r="J21" s="379">
        <v>44866</v>
      </c>
      <c r="K21" s="52">
        <v>3</v>
      </c>
      <c r="L21" s="52" t="s">
        <v>20</v>
      </c>
    </row>
    <row r="22" spans="1:12" ht="17.25" thickBot="1">
      <c r="A22" s="444" t="s">
        <v>37</v>
      </c>
      <c r="B22" s="445"/>
      <c r="C22" s="445"/>
      <c r="D22" s="445"/>
      <c r="E22" s="445"/>
      <c r="F22" s="445"/>
      <c r="G22" s="455"/>
      <c r="H22" s="54">
        <f>SUM(H20:H21)</f>
        <v>14535.79</v>
      </c>
      <c r="I22" s="447"/>
      <c r="J22" s="447"/>
      <c r="K22" s="447"/>
      <c r="L22" s="448"/>
    </row>
    <row r="23" spans="1:12" ht="33">
      <c r="A23" s="67">
        <v>8</v>
      </c>
      <c r="B23" s="94">
        <v>44895</v>
      </c>
      <c r="C23" s="251" t="s">
        <v>894</v>
      </c>
      <c r="D23" s="21" t="s">
        <v>27</v>
      </c>
      <c r="E23" s="272" t="s">
        <v>895</v>
      </c>
      <c r="F23" s="154" t="s">
        <v>896</v>
      </c>
      <c r="G23" s="154" t="s">
        <v>896</v>
      </c>
      <c r="H23" s="68">
        <v>405382.11</v>
      </c>
      <c r="I23" s="65">
        <v>306</v>
      </c>
      <c r="J23" s="380">
        <v>44866</v>
      </c>
      <c r="K23" s="65">
        <v>120</v>
      </c>
      <c r="L23" s="65" t="s">
        <v>18</v>
      </c>
    </row>
    <row r="24" spans="1:12" ht="33">
      <c r="A24" s="70">
        <v>9</v>
      </c>
      <c r="B24" s="94">
        <v>44895</v>
      </c>
      <c r="C24" s="73" t="s">
        <v>284</v>
      </c>
      <c r="D24" s="39" t="s">
        <v>27</v>
      </c>
      <c r="E24" s="263" t="s">
        <v>897</v>
      </c>
      <c r="F24" s="154" t="s">
        <v>896</v>
      </c>
      <c r="G24" s="154" t="s">
        <v>896</v>
      </c>
      <c r="H24" s="76">
        <v>49799.62</v>
      </c>
      <c r="I24" s="66">
        <v>307</v>
      </c>
      <c r="J24" s="380">
        <v>44866</v>
      </c>
      <c r="K24" s="66">
        <v>14</v>
      </c>
      <c r="L24" s="66" t="s">
        <v>18</v>
      </c>
    </row>
    <row r="25" spans="1:12" ht="33">
      <c r="A25" s="70">
        <v>10</v>
      </c>
      <c r="B25" s="94">
        <v>44895</v>
      </c>
      <c r="C25" s="73" t="s">
        <v>898</v>
      </c>
      <c r="D25" s="39" t="s">
        <v>27</v>
      </c>
      <c r="E25" s="263" t="s">
        <v>899</v>
      </c>
      <c r="F25" s="154" t="s">
        <v>896</v>
      </c>
      <c r="G25" s="154" t="s">
        <v>896</v>
      </c>
      <c r="H25" s="76">
        <v>13000</v>
      </c>
      <c r="I25" s="66">
        <v>308</v>
      </c>
      <c r="J25" s="380">
        <v>44866</v>
      </c>
      <c r="K25" s="66">
        <v>1</v>
      </c>
      <c r="L25" s="66" t="s">
        <v>18</v>
      </c>
    </row>
    <row r="26" spans="1:12" ht="33">
      <c r="A26" s="70">
        <v>10</v>
      </c>
      <c r="B26" s="94">
        <v>44895</v>
      </c>
      <c r="C26" s="73" t="s">
        <v>900</v>
      </c>
      <c r="D26" s="39" t="s">
        <v>27</v>
      </c>
      <c r="E26" s="263" t="s">
        <v>901</v>
      </c>
      <c r="F26" s="154" t="s">
        <v>896</v>
      </c>
      <c r="G26" s="154" t="s">
        <v>896</v>
      </c>
      <c r="H26" s="76">
        <v>22000</v>
      </c>
      <c r="I26" s="66">
        <v>309</v>
      </c>
      <c r="J26" s="380">
        <v>44866</v>
      </c>
      <c r="K26" s="66">
        <v>10</v>
      </c>
      <c r="L26" s="66" t="s">
        <v>18</v>
      </c>
    </row>
    <row r="27" spans="1:12" ht="33">
      <c r="A27" s="70">
        <v>11</v>
      </c>
      <c r="B27" s="94">
        <v>44895</v>
      </c>
      <c r="C27" s="251" t="s">
        <v>902</v>
      </c>
      <c r="D27" s="21" t="s">
        <v>27</v>
      </c>
      <c r="E27" s="263" t="s">
        <v>903</v>
      </c>
      <c r="F27" s="154" t="s">
        <v>896</v>
      </c>
      <c r="G27" s="154" t="s">
        <v>896</v>
      </c>
      <c r="H27" s="76">
        <v>13000</v>
      </c>
      <c r="I27" s="66">
        <v>310</v>
      </c>
      <c r="J27" s="380">
        <v>44866</v>
      </c>
      <c r="K27" s="66">
        <v>1</v>
      </c>
      <c r="L27" s="66" t="s">
        <v>18</v>
      </c>
    </row>
    <row r="28" spans="1:12" ht="33">
      <c r="A28" s="70">
        <v>12</v>
      </c>
      <c r="B28" s="94">
        <v>44895</v>
      </c>
      <c r="C28" s="73" t="s">
        <v>284</v>
      </c>
      <c r="D28" s="39" t="s">
        <v>27</v>
      </c>
      <c r="E28" s="263" t="s">
        <v>952</v>
      </c>
      <c r="F28" s="154" t="s">
        <v>896</v>
      </c>
      <c r="G28" s="154" t="s">
        <v>896</v>
      </c>
      <c r="H28" s="76">
        <v>13000</v>
      </c>
      <c r="I28" s="66">
        <v>311</v>
      </c>
      <c r="J28" s="380">
        <v>44866</v>
      </c>
      <c r="K28" s="66">
        <v>1</v>
      </c>
      <c r="L28" s="66" t="s">
        <v>20</v>
      </c>
    </row>
    <row r="29" spans="1:12" ht="33">
      <c r="A29" s="70">
        <v>13</v>
      </c>
      <c r="B29" s="94">
        <v>44895</v>
      </c>
      <c r="C29" s="73" t="s">
        <v>904</v>
      </c>
      <c r="D29" s="39" t="s">
        <v>27</v>
      </c>
      <c r="E29" s="198" t="s">
        <v>905</v>
      </c>
      <c r="F29" s="154" t="s">
        <v>896</v>
      </c>
      <c r="G29" s="154" t="s">
        <v>896</v>
      </c>
      <c r="H29" s="76">
        <v>468109.4</v>
      </c>
      <c r="I29" s="66">
        <v>312</v>
      </c>
      <c r="J29" s="381">
        <v>44866</v>
      </c>
      <c r="K29" s="66">
        <v>370</v>
      </c>
      <c r="L29" s="66" t="s">
        <v>36</v>
      </c>
    </row>
    <row r="30" spans="1:12" ht="33">
      <c r="A30" s="70">
        <v>14</v>
      </c>
      <c r="B30" s="103">
        <v>44895</v>
      </c>
      <c r="C30" s="194" t="s">
        <v>906</v>
      </c>
      <c r="D30" s="53" t="s">
        <v>27</v>
      </c>
      <c r="E30" s="385" t="s">
        <v>907</v>
      </c>
      <c r="F30" s="198" t="s">
        <v>896</v>
      </c>
      <c r="G30" s="198" t="s">
        <v>896</v>
      </c>
      <c r="H30" s="177">
        <v>340839.68</v>
      </c>
      <c r="I30" s="71">
        <v>313</v>
      </c>
      <c r="J30" s="386">
        <v>44866</v>
      </c>
      <c r="K30" s="71">
        <v>230</v>
      </c>
      <c r="L30" s="71" t="s">
        <v>36</v>
      </c>
    </row>
    <row r="31" spans="1:12" ht="33.75" thickBot="1">
      <c r="A31" s="390">
        <v>15</v>
      </c>
      <c r="B31" s="103">
        <v>44895</v>
      </c>
      <c r="C31" s="194" t="s">
        <v>949</v>
      </c>
      <c r="D31" s="53" t="s">
        <v>27</v>
      </c>
      <c r="E31" s="385" t="s">
        <v>950</v>
      </c>
      <c r="F31" s="50" t="s">
        <v>896</v>
      </c>
      <c r="G31" s="50" t="s">
        <v>896</v>
      </c>
      <c r="H31" s="177">
        <v>909900.3</v>
      </c>
      <c r="I31" s="71">
        <v>328</v>
      </c>
      <c r="J31" s="386">
        <v>44866</v>
      </c>
      <c r="K31" s="71">
        <v>800</v>
      </c>
      <c r="L31" s="71" t="s">
        <v>36</v>
      </c>
    </row>
    <row r="32" spans="1:12" ht="17.25" thickBot="1">
      <c r="A32" s="463" t="s">
        <v>445</v>
      </c>
      <c r="B32" s="464"/>
      <c r="C32" s="464"/>
      <c r="D32" s="464"/>
      <c r="E32" s="464"/>
      <c r="F32" s="464"/>
      <c r="G32" s="487"/>
      <c r="H32" s="163">
        <f>SUM(H23:H31)</f>
        <v>2235031.1100000003</v>
      </c>
      <c r="I32" s="382"/>
      <c r="J32" s="382"/>
      <c r="K32" s="382"/>
      <c r="L32" s="383"/>
    </row>
    <row r="33" spans="1:12" ht="33">
      <c r="A33" s="65">
        <v>16</v>
      </c>
      <c r="B33" s="94">
        <v>44895</v>
      </c>
      <c r="C33" s="251" t="s">
        <v>910</v>
      </c>
      <c r="D33" s="21" t="s">
        <v>27</v>
      </c>
      <c r="E33" s="375" t="s">
        <v>911</v>
      </c>
      <c r="F33" s="247" t="s">
        <v>19</v>
      </c>
      <c r="G33" s="247" t="s">
        <v>19</v>
      </c>
      <c r="H33" s="22">
        <v>127581.17</v>
      </c>
      <c r="I33" s="18">
        <v>315</v>
      </c>
      <c r="J33" s="374">
        <v>44866</v>
      </c>
      <c r="K33" s="18">
        <v>33.4</v>
      </c>
      <c r="L33" s="18" t="s">
        <v>18</v>
      </c>
    </row>
    <row r="34" spans="1:12" ht="33">
      <c r="A34" s="71">
        <v>17</v>
      </c>
      <c r="B34" s="94">
        <v>44895</v>
      </c>
      <c r="C34" s="73" t="s">
        <v>278</v>
      </c>
      <c r="D34" s="39" t="s">
        <v>27</v>
      </c>
      <c r="E34" s="122" t="s">
        <v>912</v>
      </c>
      <c r="F34" s="32" t="s">
        <v>19</v>
      </c>
      <c r="G34" s="66" t="s">
        <v>19</v>
      </c>
      <c r="H34" s="177">
        <v>61300.41</v>
      </c>
      <c r="I34" s="178" t="s">
        <v>913</v>
      </c>
      <c r="J34" s="374">
        <v>44866</v>
      </c>
      <c r="K34" s="178" t="s">
        <v>803</v>
      </c>
      <c r="L34" s="178" t="s">
        <v>20</v>
      </c>
    </row>
    <row r="35" spans="1:12" ht="33">
      <c r="A35" s="71">
        <v>18</v>
      </c>
      <c r="B35" s="94">
        <v>44895</v>
      </c>
      <c r="C35" s="73" t="s">
        <v>352</v>
      </c>
      <c r="D35" s="39" t="s">
        <v>27</v>
      </c>
      <c r="E35" s="122" t="s">
        <v>916</v>
      </c>
      <c r="F35" s="32" t="s">
        <v>19</v>
      </c>
      <c r="G35" s="66" t="s">
        <v>19</v>
      </c>
      <c r="H35" s="177">
        <v>140101.72</v>
      </c>
      <c r="I35" s="178" t="s">
        <v>914</v>
      </c>
      <c r="J35" s="374">
        <v>44866</v>
      </c>
      <c r="K35" s="178" t="s">
        <v>915</v>
      </c>
      <c r="L35" s="178" t="s">
        <v>36</v>
      </c>
    </row>
    <row r="36" spans="1:12" ht="33">
      <c r="A36" s="71">
        <v>19</v>
      </c>
      <c r="B36" s="94">
        <v>44895</v>
      </c>
      <c r="C36" s="73" t="s">
        <v>278</v>
      </c>
      <c r="D36" s="39" t="s">
        <v>27</v>
      </c>
      <c r="E36" s="122" t="s">
        <v>932</v>
      </c>
      <c r="F36" s="32" t="s">
        <v>19</v>
      </c>
      <c r="G36" s="66" t="s">
        <v>19</v>
      </c>
      <c r="H36" s="177">
        <v>282852.21</v>
      </c>
      <c r="I36" s="178" t="s">
        <v>917</v>
      </c>
      <c r="J36" s="374">
        <v>44866</v>
      </c>
      <c r="K36" s="178" t="s">
        <v>44</v>
      </c>
      <c r="L36" s="178" t="s">
        <v>20</v>
      </c>
    </row>
    <row r="37" spans="1:12" ht="33.75" thickBot="1">
      <c r="A37" s="71">
        <v>20</v>
      </c>
      <c r="B37" s="94">
        <v>44895</v>
      </c>
      <c r="C37" s="73" t="s">
        <v>278</v>
      </c>
      <c r="D37" s="39" t="s">
        <v>27</v>
      </c>
      <c r="E37" s="122" t="s">
        <v>908</v>
      </c>
      <c r="F37" s="32" t="s">
        <v>19</v>
      </c>
      <c r="G37" s="66" t="s">
        <v>19</v>
      </c>
      <c r="H37" s="177">
        <v>42249.42</v>
      </c>
      <c r="I37" s="178" t="s">
        <v>909</v>
      </c>
      <c r="J37" s="374">
        <v>44866</v>
      </c>
      <c r="K37" s="178" t="s">
        <v>918</v>
      </c>
      <c r="L37" s="178" t="s">
        <v>36</v>
      </c>
    </row>
    <row r="38" spans="1:12" ht="17.25" thickBot="1">
      <c r="A38" s="444" t="s">
        <v>23</v>
      </c>
      <c r="B38" s="462"/>
      <c r="C38" s="462"/>
      <c r="D38" s="462"/>
      <c r="E38" s="462"/>
      <c r="F38" s="462"/>
      <c r="G38" s="462"/>
      <c r="H38" s="163">
        <f>SUM(H33:H37)</f>
        <v>654084.93</v>
      </c>
      <c r="I38" s="447"/>
      <c r="J38" s="447"/>
      <c r="K38" s="447"/>
      <c r="L38" s="448"/>
    </row>
    <row r="39" spans="1:12" ht="49.5">
      <c r="A39" s="67">
        <v>21</v>
      </c>
      <c r="B39" s="94">
        <v>44895</v>
      </c>
      <c r="C39" s="156" t="s">
        <v>452</v>
      </c>
      <c r="D39" s="39" t="s">
        <v>27</v>
      </c>
      <c r="E39" s="270" t="s">
        <v>946</v>
      </c>
      <c r="F39" s="89" t="s">
        <v>169</v>
      </c>
      <c r="G39" s="89" t="s">
        <v>169</v>
      </c>
      <c r="H39" s="68">
        <v>164470.24</v>
      </c>
      <c r="I39" s="65">
        <v>327</v>
      </c>
      <c r="J39" s="374">
        <v>44866</v>
      </c>
      <c r="K39" s="65">
        <v>75.6</v>
      </c>
      <c r="L39" s="65" t="s">
        <v>18</v>
      </c>
    </row>
    <row r="40" spans="1:12" ht="33">
      <c r="A40" s="70">
        <v>20</v>
      </c>
      <c r="B40" s="94">
        <v>44895</v>
      </c>
      <c r="C40" s="156" t="s">
        <v>947</v>
      </c>
      <c r="D40" s="39" t="s">
        <v>27</v>
      </c>
      <c r="E40" s="276" t="s">
        <v>948</v>
      </c>
      <c r="F40" s="89" t="s">
        <v>169</v>
      </c>
      <c r="G40" s="89" t="s">
        <v>169</v>
      </c>
      <c r="H40" s="76">
        <v>97605.73</v>
      </c>
      <c r="I40" s="66">
        <v>328</v>
      </c>
      <c r="J40" s="374">
        <v>44866</v>
      </c>
      <c r="K40" s="66">
        <v>22</v>
      </c>
      <c r="L40" s="66" t="s">
        <v>18</v>
      </c>
    </row>
    <row r="41" spans="1:12" ht="50.25" thickBot="1">
      <c r="A41" s="166">
        <v>22</v>
      </c>
      <c r="B41" s="94">
        <v>44895</v>
      </c>
      <c r="C41" s="156" t="s">
        <v>452</v>
      </c>
      <c r="D41" s="44" t="s">
        <v>27</v>
      </c>
      <c r="E41" s="60" t="s">
        <v>893</v>
      </c>
      <c r="F41" s="89" t="s">
        <v>169</v>
      </c>
      <c r="G41" s="89" t="s">
        <v>169</v>
      </c>
      <c r="H41" s="59">
        <v>70070.46</v>
      </c>
      <c r="I41" s="52">
        <v>306</v>
      </c>
      <c r="J41" s="374">
        <v>44866</v>
      </c>
      <c r="K41" s="52">
        <v>20</v>
      </c>
      <c r="L41" s="52" t="s">
        <v>18</v>
      </c>
    </row>
    <row r="42" spans="1:12" ht="17.25" thickBot="1">
      <c r="A42" s="463" t="s">
        <v>171</v>
      </c>
      <c r="B42" s="464"/>
      <c r="C42" s="464"/>
      <c r="D42" s="464"/>
      <c r="E42" s="464"/>
      <c r="F42" s="464"/>
      <c r="G42" s="487"/>
      <c r="H42" s="163">
        <f>SUM(H39:H41)</f>
        <v>332146.43</v>
      </c>
      <c r="I42" s="364"/>
      <c r="J42" s="364"/>
      <c r="K42" s="364"/>
      <c r="L42" s="365"/>
    </row>
    <row r="43" spans="1:12" ht="66">
      <c r="A43" s="67">
        <v>23</v>
      </c>
      <c r="B43" s="94">
        <v>44895</v>
      </c>
      <c r="C43" s="156" t="s">
        <v>919</v>
      </c>
      <c r="D43" s="21" t="s">
        <v>27</v>
      </c>
      <c r="E43" s="270" t="s">
        <v>920</v>
      </c>
      <c r="F43" s="67" t="s">
        <v>49</v>
      </c>
      <c r="G43" s="67" t="s">
        <v>921</v>
      </c>
      <c r="H43" s="68">
        <v>73939.15</v>
      </c>
      <c r="I43" s="65">
        <v>319</v>
      </c>
      <c r="J43" s="374">
        <v>44866</v>
      </c>
      <c r="K43" s="65">
        <v>75</v>
      </c>
      <c r="L43" s="65" t="s">
        <v>18</v>
      </c>
    </row>
    <row r="44" spans="1:12" ht="33">
      <c r="A44" s="67">
        <v>24</v>
      </c>
      <c r="B44" s="94">
        <v>44895</v>
      </c>
      <c r="C44" s="156" t="s">
        <v>922</v>
      </c>
      <c r="D44" s="39" t="s">
        <v>27</v>
      </c>
      <c r="E44" s="270" t="s">
        <v>923</v>
      </c>
      <c r="F44" s="67" t="s">
        <v>49</v>
      </c>
      <c r="G44" s="67" t="s">
        <v>162</v>
      </c>
      <c r="H44" s="68">
        <v>406297.17</v>
      </c>
      <c r="I44" s="65">
        <v>320</v>
      </c>
      <c r="J44" s="374">
        <v>44866</v>
      </c>
      <c r="K44" s="65">
        <v>1</v>
      </c>
      <c r="L44" s="65" t="s">
        <v>20</v>
      </c>
    </row>
    <row r="45" spans="1:12" ht="33">
      <c r="A45" s="67">
        <v>25</v>
      </c>
      <c r="B45" s="94">
        <v>44895</v>
      </c>
      <c r="C45" s="123" t="s">
        <v>924</v>
      </c>
      <c r="D45" s="39" t="s">
        <v>27</v>
      </c>
      <c r="E45" s="270" t="s">
        <v>925</v>
      </c>
      <c r="F45" s="67" t="s">
        <v>49</v>
      </c>
      <c r="G45" s="67" t="s">
        <v>162</v>
      </c>
      <c r="H45" s="68">
        <v>48404.82</v>
      </c>
      <c r="I45" s="65">
        <v>321</v>
      </c>
      <c r="J45" s="374">
        <v>44866</v>
      </c>
      <c r="K45" s="65">
        <v>36</v>
      </c>
      <c r="L45" s="65" t="s">
        <v>449</v>
      </c>
    </row>
    <row r="46" spans="1:12" ht="33">
      <c r="A46" s="67">
        <v>27</v>
      </c>
      <c r="B46" s="94">
        <v>44895</v>
      </c>
      <c r="C46" s="156" t="s">
        <v>926</v>
      </c>
      <c r="D46" s="21" t="s">
        <v>27</v>
      </c>
      <c r="E46" s="270" t="s">
        <v>927</v>
      </c>
      <c r="F46" s="67" t="s">
        <v>49</v>
      </c>
      <c r="G46" s="67" t="s">
        <v>19</v>
      </c>
      <c r="H46" s="68">
        <v>32498.17</v>
      </c>
      <c r="I46" s="65">
        <v>323</v>
      </c>
      <c r="J46" s="374">
        <v>44866</v>
      </c>
      <c r="K46" s="65">
        <v>10</v>
      </c>
      <c r="L46" s="65" t="s">
        <v>36</v>
      </c>
    </row>
    <row r="47" spans="1:12" ht="33">
      <c r="A47" s="166">
        <v>28</v>
      </c>
      <c r="B47" s="94">
        <v>44895</v>
      </c>
      <c r="C47" s="156" t="s">
        <v>928</v>
      </c>
      <c r="D47" s="39" t="s">
        <v>27</v>
      </c>
      <c r="E47" s="270" t="s">
        <v>929</v>
      </c>
      <c r="F47" s="67" t="s">
        <v>49</v>
      </c>
      <c r="G47" s="67" t="s">
        <v>19</v>
      </c>
      <c r="H47" s="68">
        <v>56794.86</v>
      </c>
      <c r="I47" s="65">
        <v>324</v>
      </c>
      <c r="J47" s="94">
        <v>44866</v>
      </c>
      <c r="K47" s="65">
        <v>62</v>
      </c>
      <c r="L47" s="65" t="s">
        <v>18</v>
      </c>
    </row>
    <row r="48" spans="1:12" ht="33.75" thickBot="1">
      <c r="A48" s="249">
        <v>29</v>
      </c>
      <c r="B48" s="389">
        <v>44895</v>
      </c>
      <c r="C48" s="124" t="s">
        <v>930</v>
      </c>
      <c r="D48" s="53" t="s">
        <v>27</v>
      </c>
      <c r="E48" s="344" t="s">
        <v>931</v>
      </c>
      <c r="F48" s="166" t="s">
        <v>49</v>
      </c>
      <c r="G48" s="166" t="s">
        <v>17</v>
      </c>
      <c r="H48" s="59">
        <v>386993.93</v>
      </c>
      <c r="I48" s="52">
        <v>325</v>
      </c>
      <c r="J48" s="103">
        <v>44866</v>
      </c>
      <c r="K48" s="52">
        <v>110</v>
      </c>
      <c r="L48" s="52" t="s">
        <v>18</v>
      </c>
    </row>
    <row r="49" spans="1:12" ht="17.25" thickBot="1">
      <c r="A49" s="449" t="s">
        <v>50</v>
      </c>
      <c r="B49" s="450"/>
      <c r="C49" s="450"/>
      <c r="D49" s="450"/>
      <c r="E49" s="450"/>
      <c r="F49" s="450"/>
      <c r="G49" s="475"/>
      <c r="H49" s="273">
        <f>SUM(H43:H48)</f>
        <v>1004928.0999999999</v>
      </c>
      <c r="I49" s="274"/>
      <c r="J49" s="274"/>
      <c r="K49" s="274"/>
      <c r="L49" s="275"/>
    </row>
    <row r="50" spans="1:12" ht="51">
      <c r="A50" s="67">
        <v>30</v>
      </c>
      <c r="B50" s="94">
        <v>44895</v>
      </c>
      <c r="C50" s="156" t="s">
        <v>934</v>
      </c>
      <c r="D50" s="39" t="s">
        <v>27</v>
      </c>
      <c r="E50" s="388" t="s">
        <v>935</v>
      </c>
      <c r="F50" s="67" t="s">
        <v>859</v>
      </c>
      <c r="G50" s="67" t="s">
        <v>480</v>
      </c>
      <c r="H50" s="68">
        <v>119118</v>
      </c>
      <c r="I50" s="65">
        <v>12</v>
      </c>
      <c r="J50" s="94">
        <v>44866</v>
      </c>
      <c r="K50" s="65">
        <v>4</v>
      </c>
      <c r="L50" s="65" t="s">
        <v>36</v>
      </c>
    </row>
    <row r="51" spans="1:12" ht="51">
      <c r="A51" s="67">
        <v>31</v>
      </c>
      <c r="B51" s="94">
        <v>44895</v>
      </c>
      <c r="C51" s="156" t="s">
        <v>936</v>
      </c>
      <c r="D51" s="21" t="s">
        <v>27</v>
      </c>
      <c r="E51" s="388" t="s">
        <v>937</v>
      </c>
      <c r="F51" s="67" t="s">
        <v>859</v>
      </c>
      <c r="G51" s="67" t="s">
        <v>19</v>
      </c>
      <c r="H51" s="68">
        <v>98463</v>
      </c>
      <c r="I51" s="65">
        <v>13</v>
      </c>
      <c r="J51" s="94">
        <v>44866</v>
      </c>
      <c r="K51" s="65">
        <v>7</v>
      </c>
      <c r="L51" s="65" t="s">
        <v>18</v>
      </c>
    </row>
    <row r="52" spans="1:12" ht="51.75" thickBot="1">
      <c r="A52" s="249">
        <v>32</v>
      </c>
      <c r="B52" s="94">
        <v>44895</v>
      </c>
      <c r="C52" s="156" t="s">
        <v>938</v>
      </c>
      <c r="D52" s="21" t="s">
        <v>27</v>
      </c>
      <c r="E52" s="388" t="s">
        <v>939</v>
      </c>
      <c r="F52" s="67" t="s">
        <v>859</v>
      </c>
      <c r="G52" s="67" t="s">
        <v>19</v>
      </c>
      <c r="H52" s="68">
        <v>56062</v>
      </c>
      <c r="I52" s="65">
        <v>14</v>
      </c>
      <c r="J52" s="94">
        <v>44866</v>
      </c>
      <c r="K52" s="65">
        <v>4</v>
      </c>
      <c r="L52" s="65" t="s">
        <v>18</v>
      </c>
    </row>
    <row r="53" spans="1:12" ht="17.25" thickBot="1">
      <c r="A53" s="449" t="s">
        <v>861</v>
      </c>
      <c r="B53" s="450"/>
      <c r="C53" s="450"/>
      <c r="D53" s="450"/>
      <c r="E53" s="450"/>
      <c r="F53" s="450"/>
      <c r="G53" s="475"/>
      <c r="H53" s="273">
        <f>SUM(H50:H52)</f>
        <v>273643</v>
      </c>
      <c r="I53" s="274"/>
      <c r="J53" s="274"/>
      <c r="K53" s="274"/>
      <c r="L53" s="275"/>
    </row>
    <row r="54" spans="1:12" ht="33.75" thickBot="1">
      <c r="A54" s="67">
        <v>33</v>
      </c>
      <c r="B54" s="94">
        <v>44895</v>
      </c>
      <c r="C54" s="156" t="s">
        <v>862</v>
      </c>
      <c r="D54" s="21" t="s">
        <v>27</v>
      </c>
      <c r="E54" s="270" t="s">
        <v>940</v>
      </c>
      <c r="F54" s="67" t="s">
        <v>863</v>
      </c>
      <c r="G54" s="67" t="s">
        <v>21</v>
      </c>
      <c r="H54" s="68">
        <v>129700</v>
      </c>
      <c r="I54" s="65">
        <v>50055</v>
      </c>
      <c r="J54" s="94">
        <v>44866</v>
      </c>
      <c r="K54" s="65">
        <v>1</v>
      </c>
      <c r="L54" s="65" t="s">
        <v>20</v>
      </c>
    </row>
    <row r="55" spans="1:12" ht="17.25" thickBot="1">
      <c r="A55" s="449" t="s">
        <v>864</v>
      </c>
      <c r="B55" s="450"/>
      <c r="C55" s="450"/>
      <c r="D55" s="450"/>
      <c r="E55" s="450"/>
      <c r="F55" s="450"/>
      <c r="G55" s="451"/>
      <c r="H55" s="358">
        <f>SUM(H54:H54)</f>
        <v>129700</v>
      </c>
      <c r="I55" s="359"/>
      <c r="J55" s="274"/>
      <c r="K55" s="274"/>
      <c r="L55" s="275"/>
    </row>
    <row r="56" spans="1:12" ht="33">
      <c r="A56" s="67">
        <v>34</v>
      </c>
      <c r="B56" s="94">
        <v>44895</v>
      </c>
      <c r="C56" s="69" t="s">
        <v>943</v>
      </c>
      <c r="D56" s="21" t="s">
        <v>27</v>
      </c>
      <c r="E56" s="270" t="s">
        <v>944</v>
      </c>
      <c r="F56" s="67" t="s">
        <v>42</v>
      </c>
      <c r="G56" s="67" t="s">
        <v>162</v>
      </c>
      <c r="H56" s="387">
        <v>90000</v>
      </c>
      <c r="I56" s="65">
        <v>329</v>
      </c>
      <c r="J56" s="94">
        <v>44866</v>
      </c>
      <c r="K56" s="72" t="s">
        <v>44</v>
      </c>
      <c r="L56" s="58" t="s">
        <v>20</v>
      </c>
    </row>
    <row r="57" spans="1:12" ht="33.75" thickBot="1">
      <c r="A57" s="67">
        <v>35</v>
      </c>
      <c r="B57" s="94">
        <v>44895</v>
      </c>
      <c r="C57" s="69" t="s">
        <v>943</v>
      </c>
      <c r="D57" s="21" t="s">
        <v>27</v>
      </c>
      <c r="E57" s="276" t="s">
        <v>945</v>
      </c>
      <c r="F57" s="67" t="s">
        <v>42</v>
      </c>
      <c r="G57" s="70" t="s">
        <v>162</v>
      </c>
      <c r="H57" s="384">
        <v>90000</v>
      </c>
      <c r="I57" s="72" t="s">
        <v>951</v>
      </c>
      <c r="J57" s="94">
        <v>44866</v>
      </c>
      <c r="K57" s="72" t="s">
        <v>44</v>
      </c>
      <c r="L57" s="58" t="s">
        <v>20</v>
      </c>
    </row>
    <row r="58" spans="1:12" ht="17.25" thickBot="1">
      <c r="A58" s="478" t="s">
        <v>476</v>
      </c>
      <c r="B58" s="479"/>
      <c r="C58" s="479"/>
      <c r="D58" s="479"/>
      <c r="E58" s="479"/>
      <c r="F58" s="479"/>
      <c r="G58" s="480"/>
      <c r="H58" s="254">
        <f>SUM(H56:H57)</f>
        <v>180000</v>
      </c>
      <c r="I58" s="150"/>
      <c r="J58" s="151"/>
      <c r="K58" s="150"/>
      <c r="L58" s="152"/>
    </row>
    <row r="59" spans="1:12" ht="33.75" thickBot="1">
      <c r="A59" s="362">
        <v>36</v>
      </c>
      <c r="B59" s="94">
        <v>44895</v>
      </c>
      <c r="C59" s="60" t="s">
        <v>321</v>
      </c>
      <c r="D59" s="44" t="s">
        <v>27</v>
      </c>
      <c r="E59" s="84" t="s">
        <v>941</v>
      </c>
      <c r="F59" s="52" t="s">
        <v>622</v>
      </c>
      <c r="G59" s="60" t="s">
        <v>162</v>
      </c>
      <c r="H59" s="59">
        <v>446640.29</v>
      </c>
      <c r="I59" s="58" t="s">
        <v>942</v>
      </c>
      <c r="J59" s="94">
        <v>44866</v>
      </c>
      <c r="K59" s="58" t="s">
        <v>856</v>
      </c>
      <c r="L59" s="58" t="s">
        <v>36</v>
      </c>
    </row>
    <row r="60" spans="1:12" ht="17.25" thickBot="1">
      <c r="A60" s="498" t="s">
        <v>221</v>
      </c>
      <c r="B60" s="499"/>
      <c r="C60" s="499"/>
      <c r="D60" s="499"/>
      <c r="E60" s="499"/>
      <c r="F60" s="499"/>
      <c r="G60" s="519"/>
      <c r="H60" s="356">
        <f>SUM(H59)</f>
        <v>446640.29</v>
      </c>
      <c r="I60" s="283"/>
      <c r="J60" s="283"/>
      <c r="K60" s="283"/>
      <c r="L60" s="284"/>
    </row>
    <row r="61" spans="1:16" ht="17.25" thickBot="1">
      <c r="A61" s="523" t="s">
        <v>26</v>
      </c>
      <c r="B61" s="524"/>
      <c r="C61" s="524"/>
      <c r="D61" s="524"/>
      <c r="E61" s="524"/>
      <c r="F61" s="524"/>
      <c r="G61" s="524"/>
      <c r="H61" s="315">
        <f>H15+H19+H22+H32+H38+H42+H49+H53+H55+H58+H60</f>
        <v>5526917.720000001</v>
      </c>
      <c r="I61" s="525"/>
      <c r="J61" s="526"/>
      <c r="K61" s="526"/>
      <c r="L61" s="527"/>
      <c r="P61" s="516"/>
    </row>
    <row r="62" spans="1:16" ht="15.75">
      <c r="A62" s="531" t="s">
        <v>32</v>
      </c>
      <c r="B62" s="531"/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O62" s="518"/>
      <c r="P62" s="516"/>
    </row>
    <row r="63" spans="1:15" ht="15.75">
      <c r="A63" s="7" t="s">
        <v>10</v>
      </c>
      <c r="B63" s="1"/>
      <c r="C63" s="1"/>
      <c r="D63" s="1"/>
      <c r="E63" s="1"/>
      <c r="F63" s="369"/>
      <c r="G63" s="369"/>
      <c r="H63" s="1"/>
      <c r="I63" s="1"/>
      <c r="J63" s="1"/>
      <c r="K63" s="1"/>
      <c r="L63" s="1"/>
      <c r="O63" s="518"/>
    </row>
    <row r="64" spans="1:16" ht="15.75">
      <c r="A64" s="45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O64" s="371"/>
      <c r="P64" s="2">
        <f>-T52+V52</f>
        <v>0</v>
      </c>
    </row>
    <row r="65" spans="1:15" ht="15.75">
      <c r="A65" s="1"/>
      <c r="B65" s="1"/>
      <c r="C65" s="1"/>
      <c r="D65" s="1"/>
      <c r="E65" s="1"/>
      <c r="F65" s="369"/>
      <c r="G65" s="369"/>
      <c r="H65" s="1"/>
      <c r="I65" s="1"/>
      <c r="J65" s="1"/>
      <c r="K65" s="1"/>
      <c r="L65" s="1"/>
      <c r="O65" s="371"/>
    </row>
    <row r="66" spans="1:15" ht="15.75">
      <c r="A66" s="1"/>
      <c r="O66" s="371"/>
    </row>
    <row r="67" spans="1:15" ht="15.75">
      <c r="A67" s="1"/>
      <c r="O67" s="371"/>
    </row>
    <row r="68" spans="1:16" ht="15.75">
      <c r="A68" s="1"/>
      <c r="P68" s="370"/>
    </row>
    <row r="69" spans="1:14" ht="15.75">
      <c r="A69" s="1"/>
      <c r="M69" s="363"/>
      <c r="N69" s="363"/>
    </row>
    <row r="70" ht="15.75">
      <c r="A70" s="1"/>
    </row>
    <row r="71" spans="1:20" ht="82.5" hidden="1">
      <c r="A71" s="1"/>
      <c r="S71" s="87">
        <v>44592</v>
      </c>
      <c r="T71" s="60" t="s">
        <v>68</v>
      </c>
    </row>
    <row r="72" ht="15.75" hidden="1">
      <c r="A72" s="1"/>
    </row>
    <row r="73" ht="15.75" hidden="1">
      <c r="A73" s="1"/>
    </row>
    <row r="74" ht="15.75" hidden="1">
      <c r="A74" s="1"/>
    </row>
    <row r="75" ht="15.75">
      <c r="A75" s="1"/>
    </row>
    <row r="76" ht="15" customHeight="1">
      <c r="A76" s="1"/>
    </row>
    <row r="77" ht="15" customHeight="1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" customHeight="1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spans="1:16" ht="15.75">
      <c r="A99" s="1"/>
      <c r="P99" s="2" t="s">
        <v>326</v>
      </c>
    </row>
    <row r="100" ht="15.75">
      <c r="A100" s="1"/>
    </row>
    <row r="101" ht="15" customHeight="1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" customHeight="1">
      <c r="A135" s="1"/>
    </row>
    <row r="136" ht="15" customHeight="1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" customHeight="1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" customHeight="1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" customHeight="1">
      <c r="A181" s="1"/>
    </row>
    <row r="182" ht="15" customHeight="1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" customHeight="1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" customHeight="1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" customHeight="1">
      <c r="A238" s="1"/>
    </row>
    <row r="239" ht="15" customHeight="1">
      <c r="A239" s="1"/>
    </row>
    <row r="240" ht="15.75">
      <c r="A240" s="1"/>
    </row>
    <row r="241" ht="15.75">
      <c r="A241" s="1"/>
    </row>
    <row r="242" ht="15.75">
      <c r="A242" s="1"/>
    </row>
    <row r="243" ht="15" customHeight="1">
      <c r="A243" s="1"/>
    </row>
    <row r="244" ht="15.75">
      <c r="A244" s="1"/>
    </row>
    <row r="245" ht="15.75">
      <c r="A245" s="1"/>
    </row>
    <row r="246" ht="15" customHeight="1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" customHeight="1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" customHeight="1">
      <c r="A290" s="8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" customHeight="1">
      <c r="A309" s="1"/>
    </row>
    <row r="310" ht="15" customHeight="1">
      <c r="A310" s="1"/>
    </row>
    <row r="311" ht="15.75">
      <c r="A311" s="1"/>
    </row>
    <row r="312" ht="15.75">
      <c r="A312" s="1"/>
    </row>
    <row r="313" ht="15.75">
      <c r="A313" s="1"/>
    </row>
    <row r="314" ht="15" customHeight="1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" customHeight="1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" customHeight="1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" customHeight="1">
      <c r="A368" s="1"/>
    </row>
    <row r="369" ht="15" customHeight="1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" customHeight="1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" customHeight="1">
      <c r="A392" s="1"/>
    </row>
    <row r="393" ht="15" customHeight="1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" customHeight="1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" customHeight="1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" customHeight="1">
      <c r="A478" s="1"/>
    </row>
    <row r="479" ht="15" customHeight="1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" customHeight="1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" customHeight="1">
      <c r="A508" s="1"/>
    </row>
    <row r="509" ht="15" customHeight="1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" customHeight="1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 t="s">
        <v>4</v>
      </c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" customHeight="1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" customHeight="1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" customHeight="1">
      <c r="A595" s="1"/>
    </row>
    <row r="596" ht="15" customHeight="1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" customHeight="1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" customHeight="1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" customHeight="1">
      <c r="A664" s="1"/>
    </row>
    <row r="665" ht="15" customHeight="1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" customHeight="1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" customHeight="1">
      <c r="A729" s="1"/>
    </row>
    <row r="730" ht="15" customHeight="1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" customHeight="1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33" customHeight="1">
      <c r="A743" s="1"/>
    </row>
    <row r="744" ht="15.75">
      <c r="A744" s="1"/>
    </row>
    <row r="745" spans="1:12" ht="15.75">
      <c r="A745" s="1"/>
      <c r="B745" s="1"/>
      <c r="C745" s="1"/>
      <c r="D745" s="1"/>
      <c r="E745" s="1"/>
      <c r="F745" s="369"/>
      <c r="G745" s="369"/>
      <c r="H745" s="1"/>
      <c r="I745" s="1"/>
      <c r="J745" s="1"/>
      <c r="K745" s="1"/>
      <c r="L745" s="1"/>
    </row>
    <row r="746" spans="1:12" ht="15.75">
      <c r="A746" s="1"/>
      <c r="B746" s="1"/>
      <c r="C746" s="1"/>
      <c r="D746" s="1"/>
      <c r="E746" s="1"/>
      <c r="F746" s="369"/>
      <c r="G746" s="369"/>
      <c r="H746" s="1"/>
      <c r="I746" s="1"/>
      <c r="J746" s="1"/>
      <c r="K746" s="1"/>
      <c r="L746" s="1"/>
    </row>
    <row r="747" spans="1:12" ht="15.75">
      <c r="A747" s="1"/>
      <c r="B747" s="1"/>
      <c r="C747" s="1"/>
      <c r="D747" s="1"/>
      <c r="E747" s="1"/>
      <c r="F747" s="369"/>
      <c r="G747" s="369"/>
      <c r="H747" s="1"/>
      <c r="I747" s="1"/>
      <c r="J747" s="1"/>
      <c r="K747" s="1"/>
      <c r="L747" s="1"/>
    </row>
    <row r="748" spans="1:12" ht="15.75">
      <c r="A748" s="1"/>
      <c r="B748" s="1"/>
      <c r="C748" s="1"/>
      <c r="D748" s="1"/>
      <c r="E748" s="1"/>
      <c r="F748" s="369"/>
      <c r="G748" s="369"/>
      <c r="H748" s="1"/>
      <c r="I748" s="1"/>
      <c r="J748" s="1"/>
      <c r="K748" s="1"/>
      <c r="L748" s="1"/>
    </row>
    <row r="752" ht="15.75">
      <c r="M752" s="1"/>
    </row>
    <row r="753" ht="15.75">
      <c r="M753" s="1"/>
    </row>
    <row r="754" ht="15.75">
      <c r="M754" s="1"/>
    </row>
    <row r="755" ht="15.75">
      <c r="M755" s="1"/>
    </row>
  </sheetData>
  <sheetProtection/>
  <mergeCells count="39">
    <mergeCell ref="A49:G49"/>
    <mergeCell ref="P61:P62"/>
    <mergeCell ref="A62:L62"/>
    <mergeCell ref="O62:O63"/>
    <mergeCell ref="A64:L64"/>
    <mergeCell ref="A60:G60"/>
    <mergeCell ref="A61:G61"/>
    <mergeCell ref="I61:L61"/>
    <mergeCell ref="A53:G53"/>
    <mergeCell ref="A55:G55"/>
    <mergeCell ref="A58:G58"/>
    <mergeCell ref="A22:G22"/>
    <mergeCell ref="I22:L22"/>
    <mergeCell ref="A38:G38"/>
    <mergeCell ref="I38:L38"/>
    <mergeCell ref="A42:G42"/>
    <mergeCell ref="A32:G32"/>
    <mergeCell ref="K9:L10"/>
    <mergeCell ref="H10:H11"/>
    <mergeCell ref="I10:I11"/>
    <mergeCell ref="J10:J11"/>
    <mergeCell ref="A15:G15"/>
    <mergeCell ref="A19:G19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  <rowBreaks count="2" manualBreakCount="2">
    <brk id="43" max="11" man="1"/>
    <brk id="6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7"/>
  <sheetViews>
    <sheetView tabSelected="1" view="pageBreakPreview" zoomScaleSheetLayoutView="100" zoomScalePageLayoutView="0" workbookViewId="0" topLeftCell="A1">
      <selection activeCell="P20" sqref="P20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397"/>
      <c r="D1" s="1"/>
      <c r="E1" s="1"/>
      <c r="F1" s="397"/>
      <c r="G1" s="397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397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397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397"/>
      <c r="G4" s="397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397"/>
      <c r="G5" s="397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397"/>
      <c r="G6" s="397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391"/>
      <c r="L7" s="391"/>
    </row>
    <row r="8" spans="1:12" ht="16.5" thickBot="1">
      <c r="A8" s="418" t="s">
        <v>995</v>
      </c>
      <c r="B8" s="418"/>
      <c r="C8" s="418"/>
      <c r="D8" s="418"/>
      <c r="E8" s="418"/>
      <c r="F8" s="418"/>
      <c r="G8" s="418"/>
      <c r="H8" s="418"/>
      <c r="I8" s="418"/>
      <c r="J8" s="394"/>
      <c r="K8" s="391"/>
      <c r="L8" s="391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395">
        <v>2</v>
      </c>
      <c r="C12" s="373">
        <v>3</v>
      </c>
      <c r="D12" s="373">
        <v>4</v>
      </c>
      <c r="E12" s="395">
        <v>5</v>
      </c>
      <c r="F12" s="373">
        <v>6</v>
      </c>
      <c r="G12" s="373">
        <v>7</v>
      </c>
      <c r="H12" s="396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50.25" thickBot="1">
      <c r="A13" s="327">
        <v>1</v>
      </c>
      <c r="B13" s="94">
        <v>44925</v>
      </c>
      <c r="C13" s="156" t="s">
        <v>953</v>
      </c>
      <c r="D13" s="88" t="s">
        <v>27</v>
      </c>
      <c r="E13" s="372" t="s">
        <v>954</v>
      </c>
      <c r="F13" s="92" t="s">
        <v>162</v>
      </c>
      <c r="G13" s="92" t="s">
        <v>162</v>
      </c>
      <c r="H13" s="372">
        <v>23786.54</v>
      </c>
      <c r="I13" s="327">
        <v>331</v>
      </c>
      <c r="J13" s="374">
        <v>44896</v>
      </c>
      <c r="K13" s="327">
        <v>28</v>
      </c>
      <c r="L13" s="327" t="s">
        <v>20</v>
      </c>
    </row>
    <row r="14" spans="1:12" ht="16.5" thickBot="1">
      <c r="A14" s="535" t="s">
        <v>665</v>
      </c>
      <c r="B14" s="536"/>
      <c r="C14" s="536"/>
      <c r="D14" s="536"/>
      <c r="E14" s="536"/>
      <c r="F14" s="536"/>
      <c r="G14" s="537"/>
      <c r="H14" s="341">
        <f>SUM(H13:H13)</f>
        <v>23786.54</v>
      </c>
      <c r="I14" s="342"/>
      <c r="J14" s="342"/>
      <c r="K14" s="342"/>
      <c r="L14" s="343"/>
    </row>
    <row r="15" spans="1:16" ht="41.25" customHeight="1">
      <c r="A15" s="67">
        <v>2</v>
      </c>
      <c r="B15" s="94">
        <v>44925</v>
      </c>
      <c r="C15" s="156" t="s">
        <v>955</v>
      </c>
      <c r="D15" s="88" t="s">
        <v>27</v>
      </c>
      <c r="E15" s="272" t="s">
        <v>956</v>
      </c>
      <c r="F15" s="154" t="s">
        <v>22</v>
      </c>
      <c r="G15" s="154" t="s">
        <v>22</v>
      </c>
      <c r="H15" s="174">
        <v>37672.8</v>
      </c>
      <c r="I15" s="65">
        <v>332</v>
      </c>
      <c r="J15" s="374">
        <v>44896</v>
      </c>
      <c r="K15" s="65">
        <v>1</v>
      </c>
      <c r="L15" s="65" t="s">
        <v>20</v>
      </c>
      <c r="P15" s="176"/>
    </row>
    <row r="16" spans="1:16" ht="33.75" thickBot="1">
      <c r="A16" s="67">
        <v>3</v>
      </c>
      <c r="B16" s="94">
        <v>44925</v>
      </c>
      <c r="C16" s="156" t="s">
        <v>889</v>
      </c>
      <c r="D16" s="88" t="s">
        <v>27</v>
      </c>
      <c r="E16" s="272" t="s">
        <v>957</v>
      </c>
      <c r="F16" s="154" t="s">
        <v>22</v>
      </c>
      <c r="G16" s="154" t="s">
        <v>22</v>
      </c>
      <c r="H16" s="174">
        <v>10588.88</v>
      </c>
      <c r="I16" s="65">
        <v>333</v>
      </c>
      <c r="J16" s="374">
        <v>44896</v>
      </c>
      <c r="K16" s="65">
        <v>5</v>
      </c>
      <c r="L16" s="65" t="s">
        <v>18</v>
      </c>
      <c r="P16" s="176"/>
    </row>
    <row r="17" spans="1:12" ht="17.25" thickBot="1">
      <c r="A17" s="520" t="s">
        <v>414</v>
      </c>
      <c r="B17" s="521"/>
      <c r="C17" s="521"/>
      <c r="D17" s="521"/>
      <c r="E17" s="521"/>
      <c r="F17" s="521"/>
      <c r="G17" s="522"/>
      <c r="H17" s="265">
        <f>SUM(H15:H16)</f>
        <v>48261.68</v>
      </c>
      <c r="I17" s="266"/>
      <c r="J17" s="266"/>
      <c r="K17" s="266"/>
      <c r="L17" s="267"/>
    </row>
    <row r="18" spans="1:12" ht="33">
      <c r="A18" s="67">
        <v>4</v>
      </c>
      <c r="B18" s="94">
        <v>44925</v>
      </c>
      <c r="C18" s="156" t="s">
        <v>766</v>
      </c>
      <c r="D18" s="88" t="s">
        <v>27</v>
      </c>
      <c r="E18" s="270" t="s">
        <v>980</v>
      </c>
      <c r="F18" s="25" t="s">
        <v>17</v>
      </c>
      <c r="G18" s="25" t="s">
        <v>17</v>
      </c>
      <c r="H18" s="174">
        <v>4155.64</v>
      </c>
      <c r="I18" s="65">
        <v>343</v>
      </c>
      <c r="J18" s="374">
        <v>44896</v>
      </c>
      <c r="K18" s="65">
        <v>4</v>
      </c>
      <c r="L18" s="65" t="s">
        <v>20</v>
      </c>
    </row>
    <row r="19" spans="1:12" ht="33">
      <c r="A19" s="67">
        <v>5</v>
      </c>
      <c r="B19" s="94">
        <v>44925</v>
      </c>
      <c r="C19" s="156" t="s">
        <v>772</v>
      </c>
      <c r="D19" s="88" t="s">
        <v>27</v>
      </c>
      <c r="E19" s="270" t="s">
        <v>981</v>
      </c>
      <c r="F19" s="25" t="s">
        <v>17</v>
      </c>
      <c r="G19" s="25" t="s">
        <v>17</v>
      </c>
      <c r="H19" s="174">
        <v>8308.42</v>
      </c>
      <c r="I19" s="65">
        <v>344</v>
      </c>
      <c r="J19" s="374">
        <v>44896</v>
      </c>
      <c r="K19" s="65">
        <v>8</v>
      </c>
      <c r="L19" s="65" t="s">
        <v>20</v>
      </c>
    </row>
    <row r="20" spans="1:12" ht="33">
      <c r="A20" s="67">
        <v>6</v>
      </c>
      <c r="B20" s="94">
        <v>44925</v>
      </c>
      <c r="C20" s="156" t="s">
        <v>182</v>
      </c>
      <c r="D20" s="88" t="s">
        <v>27</v>
      </c>
      <c r="E20" s="270" t="s">
        <v>982</v>
      </c>
      <c r="F20" s="25" t="s">
        <v>17</v>
      </c>
      <c r="G20" s="25" t="s">
        <v>17</v>
      </c>
      <c r="H20" s="174">
        <v>8308.42</v>
      </c>
      <c r="I20" s="65">
        <v>345</v>
      </c>
      <c r="J20" s="374">
        <v>44896</v>
      </c>
      <c r="K20" s="65">
        <v>8</v>
      </c>
      <c r="L20" s="65" t="s">
        <v>20</v>
      </c>
    </row>
    <row r="21" spans="1:12" ht="49.5">
      <c r="A21" s="70">
        <v>7</v>
      </c>
      <c r="B21" s="94">
        <v>44925</v>
      </c>
      <c r="C21" s="156" t="s">
        <v>983</v>
      </c>
      <c r="D21" s="88" t="s">
        <v>27</v>
      </c>
      <c r="E21" s="276" t="s">
        <v>984</v>
      </c>
      <c r="F21" s="25" t="s">
        <v>17</v>
      </c>
      <c r="G21" s="25" t="s">
        <v>17</v>
      </c>
      <c r="H21" s="172">
        <v>28640.62</v>
      </c>
      <c r="I21" s="66">
        <v>346</v>
      </c>
      <c r="J21" s="374">
        <v>44896</v>
      </c>
      <c r="K21" s="66">
        <v>1</v>
      </c>
      <c r="L21" s="66" t="s">
        <v>985</v>
      </c>
    </row>
    <row r="22" spans="1:12" ht="33.75" thickBot="1">
      <c r="A22" s="360">
        <v>8</v>
      </c>
      <c r="B22" s="94">
        <v>44925</v>
      </c>
      <c r="C22" s="156" t="s">
        <v>959</v>
      </c>
      <c r="D22" s="88" t="s">
        <v>27</v>
      </c>
      <c r="E22" s="272" t="s">
        <v>958</v>
      </c>
      <c r="F22" s="25" t="s">
        <v>17</v>
      </c>
      <c r="G22" s="25" t="s">
        <v>17</v>
      </c>
      <c r="H22" s="174">
        <v>9563.4</v>
      </c>
      <c r="I22" s="65">
        <v>334</v>
      </c>
      <c r="J22" s="374">
        <v>44896</v>
      </c>
      <c r="K22" s="65">
        <v>1</v>
      </c>
      <c r="L22" s="65" t="s">
        <v>20</v>
      </c>
    </row>
    <row r="23" spans="1:12" ht="17.25" thickBot="1">
      <c r="A23" s="444" t="s">
        <v>37</v>
      </c>
      <c r="B23" s="445"/>
      <c r="C23" s="445"/>
      <c r="D23" s="445"/>
      <c r="E23" s="445"/>
      <c r="F23" s="445"/>
      <c r="G23" s="455"/>
      <c r="H23" s="54">
        <f>SUM(H18:H22)</f>
        <v>58976.50000000001</v>
      </c>
      <c r="I23" s="447"/>
      <c r="J23" s="447"/>
      <c r="K23" s="447"/>
      <c r="L23" s="448"/>
    </row>
    <row r="24" spans="1:12" ht="33">
      <c r="A24" s="67">
        <v>9</v>
      </c>
      <c r="B24" s="94">
        <v>44925</v>
      </c>
      <c r="C24" s="251" t="s">
        <v>960</v>
      </c>
      <c r="D24" s="21" t="s">
        <v>27</v>
      </c>
      <c r="E24" s="272" t="s">
        <v>905</v>
      </c>
      <c r="F24" s="154" t="s">
        <v>896</v>
      </c>
      <c r="G24" s="154" t="s">
        <v>896</v>
      </c>
      <c r="H24" s="68">
        <v>253770.24</v>
      </c>
      <c r="I24" s="65">
        <v>335</v>
      </c>
      <c r="J24" s="374">
        <v>44896</v>
      </c>
      <c r="K24" s="65">
        <v>230</v>
      </c>
      <c r="L24" s="65" t="s">
        <v>36</v>
      </c>
    </row>
    <row r="25" spans="1:12" ht="33.75" thickBot="1">
      <c r="A25" s="70">
        <v>10</v>
      </c>
      <c r="B25" s="94">
        <v>44925</v>
      </c>
      <c r="C25" s="73" t="s">
        <v>284</v>
      </c>
      <c r="D25" s="39" t="s">
        <v>27</v>
      </c>
      <c r="E25" s="272" t="s">
        <v>907</v>
      </c>
      <c r="F25" s="154" t="s">
        <v>896</v>
      </c>
      <c r="G25" s="154" t="s">
        <v>896</v>
      </c>
      <c r="H25" s="76">
        <v>562777.26</v>
      </c>
      <c r="I25" s="66">
        <v>336</v>
      </c>
      <c r="J25" s="374">
        <v>44896</v>
      </c>
      <c r="K25" s="66">
        <v>830</v>
      </c>
      <c r="L25" s="66" t="s">
        <v>36</v>
      </c>
    </row>
    <row r="26" spans="1:12" ht="17.25" thickBot="1">
      <c r="A26" s="463" t="s">
        <v>445</v>
      </c>
      <c r="B26" s="464"/>
      <c r="C26" s="464"/>
      <c r="D26" s="464"/>
      <c r="E26" s="464"/>
      <c r="F26" s="464"/>
      <c r="G26" s="487"/>
      <c r="H26" s="163">
        <f>SUM(H24:H25)</f>
        <v>816547.5</v>
      </c>
      <c r="I26" s="392"/>
      <c r="J26" s="392"/>
      <c r="K26" s="392"/>
      <c r="L26" s="393"/>
    </row>
    <row r="27" spans="1:12" ht="33.75" thickBot="1">
      <c r="A27" s="67">
        <v>11</v>
      </c>
      <c r="B27" s="94">
        <v>44925</v>
      </c>
      <c r="C27" s="156" t="s">
        <v>961</v>
      </c>
      <c r="D27" s="39" t="s">
        <v>27</v>
      </c>
      <c r="E27" s="270" t="s">
        <v>962</v>
      </c>
      <c r="F27" s="89" t="s">
        <v>169</v>
      </c>
      <c r="G27" s="154" t="s">
        <v>22</v>
      </c>
      <c r="H27" s="403">
        <v>57195.9</v>
      </c>
      <c r="I27" s="65">
        <v>337</v>
      </c>
      <c r="J27" s="374">
        <v>44896</v>
      </c>
      <c r="K27" s="65">
        <v>4</v>
      </c>
      <c r="L27" s="65" t="s">
        <v>18</v>
      </c>
    </row>
    <row r="28" spans="1:12" ht="17.25" thickBot="1">
      <c r="A28" s="463" t="s">
        <v>171</v>
      </c>
      <c r="B28" s="464"/>
      <c r="C28" s="464"/>
      <c r="D28" s="464"/>
      <c r="E28" s="464"/>
      <c r="F28" s="464"/>
      <c r="G28" s="487"/>
      <c r="H28" s="163">
        <f>SUM(H27:H27)</f>
        <v>57195.9</v>
      </c>
      <c r="I28" s="392"/>
      <c r="J28" s="392"/>
      <c r="K28" s="392"/>
      <c r="L28" s="393"/>
    </row>
    <row r="29" spans="1:12" ht="50.25" thickBot="1">
      <c r="A29" s="67">
        <v>12</v>
      </c>
      <c r="B29" s="94">
        <v>44925</v>
      </c>
      <c r="C29" s="156" t="s">
        <v>963</v>
      </c>
      <c r="D29" s="21" t="s">
        <v>27</v>
      </c>
      <c r="E29" s="270" t="s">
        <v>964</v>
      </c>
      <c r="F29" s="67" t="s">
        <v>479</v>
      </c>
      <c r="G29" s="67" t="s">
        <v>162</v>
      </c>
      <c r="H29" s="68">
        <v>189710</v>
      </c>
      <c r="I29" s="65">
        <v>338</v>
      </c>
      <c r="J29" s="94">
        <v>44866</v>
      </c>
      <c r="K29" s="65">
        <v>1</v>
      </c>
      <c r="L29" s="65" t="s">
        <v>20</v>
      </c>
    </row>
    <row r="30" spans="1:12" ht="17.25" thickBot="1">
      <c r="A30" s="449" t="s">
        <v>966</v>
      </c>
      <c r="B30" s="450"/>
      <c r="C30" s="450"/>
      <c r="D30" s="450"/>
      <c r="E30" s="450"/>
      <c r="F30" s="450"/>
      <c r="G30" s="451"/>
      <c r="H30" s="358">
        <f>SUM(H29:H29)</f>
        <v>189710</v>
      </c>
      <c r="I30" s="359"/>
      <c r="J30" s="274"/>
      <c r="K30" s="274"/>
      <c r="L30" s="275"/>
    </row>
    <row r="31" spans="1:12" ht="49.5">
      <c r="A31" s="67">
        <v>13</v>
      </c>
      <c r="B31" s="94">
        <v>44925</v>
      </c>
      <c r="C31" s="156" t="s">
        <v>987</v>
      </c>
      <c r="D31" s="21" t="s">
        <v>27</v>
      </c>
      <c r="E31" s="270" t="s">
        <v>988</v>
      </c>
      <c r="F31" s="67" t="s">
        <v>989</v>
      </c>
      <c r="G31" s="154" t="s">
        <v>22</v>
      </c>
      <c r="H31" s="412">
        <v>20360.59</v>
      </c>
      <c r="I31" s="65">
        <v>92</v>
      </c>
      <c r="J31" s="411">
        <v>44909</v>
      </c>
      <c r="K31" s="65">
        <v>1</v>
      </c>
      <c r="L31" s="65" t="s">
        <v>20</v>
      </c>
    </row>
    <row r="32" spans="1:12" ht="49.5">
      <c r="A32" s="70">
        <v>14</v>
      </c>
      <c r="B32" s="94">
        <v>44925</v>
      </c>
      <c r="C32" s="156" t="s">
        <v>990</v>
      </c>
      <c r="D32" s="21" t="s">
        <v>27</v>
      </c>
      <c r="E32" s="270" t="s">
        <v>988</v>
      </c>
      <c r="F32" s="67" t="s">
        <v>989</v>
      </c>
      <c r="G32" s="70" t="s">
        <v>21</v>
      </c>
      <c r="H32" s="413">
        <v>15141.09</v>
      </c>
      <c r="I32" s="66">
        <v>93</v>
      </c>
      <c r="J32" s="381">
        <v>44914</v>
      </c>
      <c r="K32" s="66">
        <v>1</v>
      </c>
      <c r="L32" s="66" t="s">
        <v>20</v>
      </c>
    </row>
    <row r="33" spans="1:12" ht="50.25" thickBot="1">
      <c r="A33" s="249">
        <v>15</v>
      </c>
      <c r="B33" s="94">
        <v>44925</v>
      </c>
      <c r="C33" s="156" t="s">
        <v>991</v>
      </c>
      <c r="D33" s="21" t="s">
        <v>27</v>
      </c>
      <c r="E33" s="270" t="s">
        <v>988</v>
      </c>
      <c r="F33" s="67" t="s">
        <v>989</v>
      </c>
      <c r="G33" s="154" t="s">
        <v>22</v>
      </c>
      <c r="H33" s="413">
        <v>15141.09</v>
      </c>
      <c r="I33" s="71">
        <v>91</v>
      </c>
      <c r="J33" s="386">
        <v>44900</v>
      </c>
      <c r="K33" s="71">
        <v>1</v>
      </c>
      <c r="L33" s="71" t="s">
        <v>20</v>
      </c>
    </row>
    <row r="34" spans="1:12" ht="17.25" thickBot="1">
      <c r="A34" s="449" t="s">
        <v>992</v>
      </c>
      <c r="B34" s="450"/>
      <c r="C34" s="450"/>
      <c r="D34" s="450"/>
      <c r="E34" s="450"/>
      <c r="F34" s="450"/>
      <c r="G34" s="475"/>
      <c r="H34" s="355">
        <f>SUM(H31:H33)</f>
        <v>50642.770000000004</v>
      </c>
      <c r="I34" s="274"/>
      <c r="J34" s="274"/>
      <c r="K34" s="274"/>
      <c r="L34" s="275"/>
    </row>
    <row r="35" spans="1:12" ht="49.5">
      <c r="A35" s="67">
        <v>16</v>
      </c>
      <c r="B35" s="94">
        <v>44925</v>
      </c>
      <c r="C35" s="69" t="s">
        <v>943</v>
      </c>
      <c r="D35" s="21" t="s">
        <v>27</v>
      </c>
      <c r="E35" s="270" t="s">
        <v>970</v>
      </c>
      <c r="F35" s="67" t="s">
        <v>42</v>
      </c>
      <c r="G35" s="67" t="s">
        <v>162</v>
      </c>
      <c r="H35" s="404">
        <v>10000</v>
      </c>
      <c r="I35" s="65">
        <v>339</v>
      </c>
      <c r="J35" s="374">
        <v>44896</v>
      </c>
      <c r="K35" s="72" t="s">
        <v>44</v>
      </c>
      <c r="L35" s="72" t="s">
        <v>20</v>
      </c>
    </row>
    <row r="36" spans="1:12" ht="33">
      <c r="A36" s="67">
        <v>17</v>
      </c>
      <c r="B36" s="94">
        <v>44925</v>
      </c>
      <c r="C36" s="69" t="s">
        <v>971</v>
      </c>
      <c r="D36" s="21" t="s">
        <v>27</v>
      </c>
      <c r="E36" s="270" t="s">
        <v>972</v>
      </c>
      <c r="F36" s="67" t="s">
        <v>42</v>
      </c>
      <c r="G36" s="67" t="s">
        <v>162</v>
      </c>
      <c r="H36" s="405">
        <v>14840</v>
      </c>
      <c r="I36" s="65">
        <v>340</v>
      </c>
      <c r="J36" s="374">
        <v>44896</v>
      </c>
      <c r="K36" s="72" t="s">
        <v>973</v>
      </c>
      <c r="L36" s="102" t="s">
        <v>36</v>
      </c>
    </row>
    <row r="37" spans="1:12" ht="33.75" thickBot="1">
      <c r="A37" s="67">
        <v>18</v>
      </c>
      <c r="B37" s="94">
        <v>44925</v>
      </c>
      <c r="C37" s="69" t="s">
        <v>245</v>
      </c>
      <c r="D37" s="21" t="s">
        <v>27</v>
      </c>
      <c r="E37" s="276" t="s">
        <v>974</v>
      </c>
      <c r="F37" s="67" t="s">
        <v>42</v>
      </c>
      <c r="G37" s="70" t="s">
        <v>19</v>
      </c>
      <c r="H37" s="406">
        <v>90000</v>
      </c>
      <c r="I37" s="72" t="s">
        <v>975</v>
      </c>
      <c r="J37" s="374">
        <v>44896</v>
      </c>
      <c r="K37" s="72" t="s">
        <v>44</v>
      </c>
      <c r="L37" s="178" t="s">
        <v>20</v>
      </c>
    </row>
    <row r="38" spans="1:12" ht="17.25" thickBot="1">
      <c r="A38" s="478" t="s">
        <v>476</v>
      </c>
      <c r="B38" s="479"/>
      <c r="C38" s="479"/>
      <c r="D38" s="479"/>
      <c r="E38" s="479"/>
      <c r="F38" s="479"/>
      <c r="G38" s="480"/>
      <c r="H38" s="254">
        <f>SUM(H35:H37)</f>
        <v>114840</v>
      </c>
      <c r="I38" s="150"/>
      <c r="J38" s="151"/>
      <c r="K38" s="401"/>
      <c r="L38" s="402"/>
    </row>
    <row r="39" spans="1:12" ht="83.25" thickBot="1">
      <c r="A39" s="166">
        <v>19</v>
      </c>
      <c r="B39" s="94">
        <v>44925</v>
      </c>
      <c r="C39" s="69" t="s">
        <v>976</v>
      </c>
      <c r="D39" s="21" t="s">
        <v>27</v>
      </c>
      <c r="E39" s="344" t="s">
        <v>977</v>
      </c>
      <c r="F39" s="166" t="s">
        <v>978</v>
      </c>
      <c r="G39" s="67" t="s">
        <v>162</v>
      </c>
      <c r="H39" s="410">
        <v>61100</v>
      </c>
      <c r="I39" s="58" t="s">
        <v>979</v>
      </c>
      <c r="J39" s="408">
        <v>44868</v>
      </c>
      <c r="K39" s="58" t="s">
        <v>43</v>
      </c>
      <c r="L39" s="58" t="s">
        <v>20</v>
      </c>
    </row>
    <row r="40" spans="1:12" ht="17.25" thickBot="1">
      <c r="A40" s="478" t="s">
        <v>986</v>
      </c>
      <c r="B40" s="479"/>
      <c r="C40" s="479"/>
      <c r="D40" s="479"/>
      <c r="E40" s="479"/>
      <c r="F40" s="479"/>
      <c r="G40" s="540"/>
      <c r="H40" s="409">
        <f>SUM(H39)</f>
        <v>61100</v>
      </c>
      <c r="I40" s="150"/>
      <c r="J40" s="151"/>
      <c r="K40" s="150"/>
      <c r="L40" s="152"/>
    </row>
    <row r="41" spans="1:12" ht="33.75" thickBot="1">
      <c r="A41" s="362">
        <v>20</v>
      </c>
      <c r="B41" s="94">
        <v>44925</v>
      </c>
      <c r="C41" s="60" t="s">
        <v>965</v>
      </c>
      <c r="D41" s="44" t="s">
        <v>27</v>
      </c>
      <c r="E41" s="84" t="s">
        <v>967</v>
      </c>
      <c r="F41" s="52" t="s">
        <v>387</v>
      </c>
      <c r="G41" s="60" t="s">
        <v>162</v>
      </c>
      <c r="H41" s="59">
        <v>35000</v>
      </c>
      <c r="I41" s="400" t="s">
        <v>968</v>
      </c>
      <c r="J41" s="94">
        <v>44910</v>
      </c>
      <c r="K41" s="58" t="s">
        <v>44</v>
      </c>
      <c r="L41" s="58" t="s">
        <v>20</v>
      </c>
    </row>
    <row r="42" spans="1:12" ht="24.75" customHeight="1" thickBot="1">
      <c r="A42" s="498" t="s">
        <v>969</v>
      </c>
      <c r="B42" s="499"/>
      <c r="C42" s="499"/>
      <c r="D42" s="499"/>
      <c r="E42" s="499"/>
      <c r="F42" s="499"/>
      <c r="G42" s="519"/>
      <c r="H42" s="356">
        <f>SUM(H41)</f>
        <v>35000</v>
      </c>
      <c r="I42" s="283"/>
      <c r="J42" s="283"/>
      <c r="K42" s="283"/>
      <c r="L42" s="284"/>
    </row>
    <row r="43" spans="1:16" ht="17.25" thickBot="1">
      <c r="A43" s="523" t="s">
        <v>26</v>
      </c>
      <c r="B43" s="524"/>
      <c r="C43" s="524"/>
      <c r="D43" s="524"/>
      <c r="E43" s="524"/>
      <c r="F43" s="524"/>
      <c r="G43" s="524"/>
      <c r="H43" s="407">
        <f>H14+H17+H23+H26+H28+H30+H34+H38+H40+H42</f>
        <v>1456060.8900000001</v>
      </c>
      <c r="I43" s="525"/>
      <c r="J43" s="526"/>
      <c r="K43" s="526"/>
      <c r="L43" s="527"/>
      <c r="P43" s="516"/>
    </row>
    <row r="44" spans="1:16" ht="15.75">
      <c r="A44" s="531" t="s">
        <v>32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O44" s="518"/>
      <c r="P44" s="516"/>
    </row>
    <row r="45" spans="1:15" ht="15.75">
      <c r="A45" s="7" t="s">
        <v>10</v>
      </c>
      <c r="B45" s="1"/>
      <c r="C45" s="1"/>
      <c r="D45" s="1"/>
      <c r="E45" s="1"/>
      <c r="F45" s="397"/>
      <c r="G45" s="397"/>
      <c r="H45" s="1"/>
      <c r="I45" s="1"/>
      <c r="J45" s="1"/>
      <c r="K45" s="1"/>
      <c r="L45" s="1"/>
      <c r="O45" s="518"/>
    </row>
    <row r="46" spans="1:15" ht="15.75">
      <c r="A46" s="459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O46" s="399"/>
    </row>
    <row r="47" spans="1:15" ht="15.75">
      <c r="A47" s="1"/>
      <c r="B47" s="1"/>
      <c r="C47" s="1"/>
      <c r="D47" s="1"/>
      <c r="E47" s="1"/>
      <c r="F47" s="397"/>
      <c r="G47" s="397"/>
      <c r="H47" s="1"/>
      <c r="I47" s="1"/>
      <c r="J47" s="1"/>
      <c r="K47" s="1"/>
      <c r="L47" s="1"/>
      <c r="O47" s="399"/>
    </row>
    <row r="48" spans="1:15" ht="15.75">
      <c r="A48" s="1"/>
      <c r="O48" s="399"/>
    </row>
    <row r="49" spans="1:15" ht="15.75">
      <c r="A49" s="1"/>
      <c r="O49" s="399"/>
    </row>
    <row r="50" spans="1:16" ht="15.75">
      <c r="A50" s="1"/>
      <c r="P50" s="398"/>
    </row>
    <row r="51" spans="1:14" ht="15.75">
      <c r="A51" s="1"/>
      <c r="M51" s="391"/>
      <c r="N51" s="391"/>
    </row>
    <row r="52" ht="15.75">
      <c r="A52" s="1"/>
    </row>
    <row r="53" spans="1:20" ht="82.5" hidden="1">
      <c r="A53" s="1"/>
      <c r="S53" s="87">
        <v>44592</v>
      </c>
      <c r="T53" s="60" t="s">
        <v>68</v>
      </c>
    </row>
    <row r="54" ht="15.75" hidden="1">
      <c r="A54" s="1"/>
    </row>
    <row r="55" ht="15.75" hidden="1">
      <c r="A55" s="1"/>
    </row>
    <row r="56" ht="15.75" hidden="1">
      <c r="A56" s="1"/>
    </row>
    <row r="57" ht="15.75">
      <c r="A57" s="1"/>
    </row>
    <row r="58" ht="15" customHeight="1">
      <c r="A58" s="1"/>
    </row>
    <row r="59" ht="15" customHeight="1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" customHeight="1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spans="1:16" ht="15.75">
      <c r="A81" s="1"/>
      <c r="P81" s="2" t="s">
        <v>326</v>
      </c>
    </row>
    <row r="82" ht="15.75">
      <c r="A82" s="1"/>
    </row>
    <row r="83" ht="15" customHeight="1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" customHeight="1">
      <c r="A117" s="1"/>
    </row>
    <row r="118" ht="15" customHeight="1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" customHeight="1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" customHeight="1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" customHeight="1">
      <c r="A163" s="1"/>
    </row>
    <row r="164" ht="15" customHeight="1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" customHeight="1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" customHeight="1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" customHeight="1">
      <c r="A220" s="1"/>
    </row>
    <row r="221" ht="15" customHeight="1">
      <c r="A221" s="1"/>
    </row>
    <row r="222" ht="15.75">
      <c r="A222" s="1"/>
    </row>
    <row r="223" ht="15.75">
      <c r="A223" s="1"/>
    </row>
    <row r="224" ht="15.75">
      <c r="A224" s="1"/>
    </row>
    <row r="225" ht="15" customHeight="1">
      <c r="A225" s="1"/>
    </row>
    <row r="226" ht="15.75">
      <c r="A226" s="1"/>
    </row>
    <row r="227" ht="15.75">
      <c r="A227" s="1"/>
    </row>
    <row r="228" ht="15" customHeight="1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" customHeight="1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" customHeight="1">
      <c r="A272" s="8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" customHeight="1">
      <c r="A291" s="1"/>
    </row>
    <row r="292" ht="15" customHeight="1">
      <c r="A292" s="1"/>
    </row>
    <row r="293" ht="15.75">
      <c r="A293" s="1"/>
    </row>
    <row r="294" ht="15.75">
      <c r="A294" s="1"/>
    </row>
    <row r="295" ht="15.75">
      <c r="A295" s="1"/>
    </row>
    <row r="296" ht="15" customHeight="1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" customHeight="1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" customHeight="1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" customHeight="1">
      <c r="A350" s="1"/>
    </row>
    <row r="351" ht="15" customHeight="1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" customHeight="1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" customHeight="1">
      <c r="A374" s="1"/>
    </row>
    <row r="375" ht="15" customHeight="1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" customHeight="1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" customHeight="1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" customHeight="1">
      <c r="A460" s="1"/>
    </row>
    <row r="461" ht="15" customHeight="1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" customHeight="1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" customHeight="1">
      <c r="A490" s="1"/>
    </row>
    <row r="491" ht="15" customHeight="1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" customHeight="1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 t="s">
        <v>4</v>
      </c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" customHeight="1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" customHeight="1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" customHeight="1">
      <c r="A577" s="1"/>
    </row>
    <row r="578" ht="15" customHeight="1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" customHeight="1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" customHeight="1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" customHeight="1">
      <c r="A646" s="1"/>
    </row>
    <row r="647" ht="15" customHeight="1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" customHeight="1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" customHeight="1">
      <c r="A711" s="1"/>
    </row>
    <row r="712" ht="15" customHeight="1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" customHeight="1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33" customHeight="1">
      <c r="A725" s="1"/>
    </row>
    <row r="726" ht="15.75">
      <c r="A726" s="1"/>
    </row>
    <row r="727" spans="1:12" ht="15.75">
      <c r="A727" s="1"/>
      <c r="B727" s="1"/>
      <c r="C727" s="1"/>
      <c r="D727" s="1"/>
      <c r="E727" s="1"/>
      <c r="F727" s="397"/>
      <c r="G727" s="397"/>
      <c r="H727" s="1"/>
      <c r="I727" s="1"/>
      <c r="J727" s="1"/>
      <c r="K727" s="1"/>
      <c r="L727" s="1"/>
    </row>
    <row r="728" spans="1:12" ht="15.75">
      <c r="A728" s="1"/>
      <c r="B728" s="1"/>
      <c r="C728" s="1"/>
      <c r="D728" s="1"/>
      <c r="E728" s="1"/>
      <c r="F728" s="397"/>
      <c r="G728" s="397"/>
      <c r="H728" s="1"/>
      <c r="I728" s="1"/>
      <c r="J728" s="1"/>
      <c r="K728" s="1"/>
      <c r="L728" s="1"/>
    </row>
    <row r="729" spans="1:12" ht="15.75">
      <c r="A729" s="1"/>
      <c r="B729" s="1"/>
      <c r="C729" s="1"/>
      <c r="D729" s="1"/>
      <c r="E729" s="1"/>
      <c r="F729" s="397"/>
      <c r="G729" s="397"/>
      <c r="H729" s="1"/>
      <c r="I729" s="1"/>
      <c r="J729" s="1"/>
      <c r="K729" s="1"/>
      <c r="L729" s="1"/>
    </row>
    <row r="730" spans="1:12" ht="15.75">
      <c r="A730" s="1"/>
      <c r="B730" s="1"/>
      <c r="C730" s="1"/>
      <c r="D730" s="1"/>
      <c r="E730" s="1"/>
      <c r="F730" s="397"/>
      <c r="G730" s="397"/>
      <c r="H730" s="1"/>
      <c r="I730" s="1"/>
      <c r="J730" s="1"/>
      <c r="K730" s="1"/>
      <c r="L730" s="1"/>
    </row>
    <row r="734" ht="15.75">
      <c r="M734" s="1"/>
    </row>
    <row r="735" ht="15.75">
      <c r="M735" s="1"/>
    </row>
    <row r="736" ht="15.75">
      <c r="M736" s="1"/>
    </row>
    <row r="737" ht="15.75">
      <c r="M737" s="1"/>
    </row>
  </sheetData>
  <sheetProtection/>
  <mergeCells count="37">
    <mergeCell ref="P43:P44"/>
    <mergeCell ref="A44:L44"/>
    <mergeCell ref="O44:O45"/>
    <mergeCell ref="A46:L46"/>
    <mergeCell ref="A34:G34"/>
    <mergeCell ref="A30:G30"/>
    <mergeCell ref="A38:G38"/>
    <mergeCell ref="A42:G42"/>
    <mergeCell ref="A43:G43"/>
    <mergeCell ref="I43:L43"/>
    <mergeCell ref="H9:J9"/>
    <mergeCell ref="A23:G23"/>
    <mergeCell ref="I23:L23"/>
    <mergeCell ref="A26:G26"/>
    <mergeCell ref="A28:G28"/>
    <mergeCell ref="K9:L10"/>
    <mergeCell ref="H10:H11"/>
    <mergeCell ref="I10:I11"/>
    <mergeCell ref="J10:J11"/>
    <mergeCell ref="A14:G14"/>
    <mergeCell ref="A17:G17"/>
    <mergeCell ref="H5:L5"/>
    <mergeCell ref="A40:G40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  <rowBreaks count="1" manualBreakCount="1">
    <brk id="44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6"/>
  <sheetViews>
    <sheetView view="pageBreakPreview" zoomScaleSheetLayoutView="100" zoomScalePageLayoutView="0" workbookViewId="0" topLeftCell="A4">
      <selection activeCell="Q26" sqref="Q26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35"/>
      <c r="D1" s="1"/>
      <c r="E1" s="1"/>
      <c r="F1" s="135"/>
      <c r="G1" s="135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135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135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135"/>
      <c r="G4" s="135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135"/>
      <c r="G5" s="135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135"/>
      <c r="G6" s="135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138"/>
      <c r="L7" s="138"/>
    </row>
    <row r="8" spans="1:12" ht="16.5" thickBot="1">
      <c r="A8" s="418" t="s">
        <v>106</v>
      </c>
      <c r="B8" s="418"/>
      <c r="C8" s="418"/>
      <c r="D8" s="418"/>
      <c r="E8" s="418"/>
      <c r="F8" s="418"/>
      <c r="G8" s="418"/>
      <c r="H8" s="418"/>
      <c r="I8" s="418"/>
      <c r="J8" s="136"/>
      <c r="K8" s="138"/>
      <c r="L8" s="138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137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59.25" customHeight="1">
      <c r="A13" s="29">
        <v>1</v>
      </c>
      <c r="B13" s="19">
        <v>44620</v>
      </c>
      <c r="C13" s="141" t="s">
        <v>107</v>
      </c>
      <c r="D13" s="74" t="s">
        <v>27</v>
      </c>
      <c r="E13" s="27" t="s">
        <v>108</v>
      </c>
      <c r="F13" s="139" t="s">
        <v>17</v>
      </c>
      <c r="G13" s="139" t="s">
        <v>17</v>
      </c>
      <c r="H13" s="28">
        <v>20735.25</v>
      </c>
      <c r="I13" s="29">
        <v>26</v>
      </c>
      <c r="J13" s="94">
        <v>44593</v>
      </c>
      <c r="K13" s="140">
        <v>2</v>
      </c>
      <c r="L13" s="30" t="s">
        <v>20</v>
      </c>
    </row>
    <row r="14" spans="1:12" ht="49.5">
      <c r="A14" s="37">
        <v>2</v>
      </c>
      <c r="B14" s="19">
        <v>44620</v>
      </c>
      <c r="C14" s="47" t="s">
        <v>107</v>
      </c>
      <c r="D14" s="21" t="s">
        <v>27</v>
      </c>
      <c r="E14" s="45" t="s">
        <v>109</v>
      </c>
      <c r="F14" s="142" t="s">
        <v>17</v>
      </c>
      <c r="G14" s="142" t="s">
        <v>17</v>
      </c>
      <c r="H14" s="46">
        <v>35745.53</v>
      </c>
      <c r="I14" s="37">
        <v>24</v>
      </c>
      <c r="J14" s="94">
        <v>44593</v>
      </c>
      <c r="K14" s="38">
        <v>49</v>
      </c>
      <c r="L14" s="38" t="s">
        <v>20</v>
      </c>
    </row>
    <row r="15" spans="1:12" ht="56.25" customHeight="1" thickBot="1">
      <c r="A15" s="52">
        <v>3</v>
      </c>
      <c r="B15" s="19">
        <v>44620</v>
      </c>
      <c r="C15" s="83" t="s">
        <v>110</v>
      </c>
      <c r="D15" s="44" t="s">
        <v>27</v>
      </c>
      <c r="E15" s="51" t="s">
        <v>111</v>
      </c>
      <c r="F15" s="142" t="s">
        <v>17</v>
      </c>
      <c r="G15" s="142" t="s">
        <v>17</v>
      </c>
      <c r="H15" s="59">
        <v>179495.14</v>
      </c>
      <c r="I15" s="52">
        <v>23</v>
      </c>
      <c r="J15" s="94">
        <v>44593</v>
      </c>
      <c r="K15" s="52">
        <v>5</v>
      </c>
      <c r="L15" s="52" t="s">
        <v>20</v>
      </c>
    </row>
    <row r="16" spans="1:12" ht="17.25" thickBot="1">
      <c r="A16" s="449" t="s">
        <v>129</v>
      </c>
      <c r="B16" s="450"/>
      <c r="C16" s="450"/>
      <c r="D16" s="450"/>
      <c r="E16" s="450"/>
      <c r="F16" s="450"/>
      <c r="G16" s="451"/>
      <c r="H16" s="55">
        <f>SUM(H13:H15)</f>
        <v>235975.92</v>
      </c>
      <c r="I16" s="452"/>
      <c r="J16" s="453"/>
      <c r="K16" s="453"/>
      <c r="L16" s="454"/>
    </row>
    <row r="17" spans="1:12" ht="33">
      <c r="A17" s="64">
        <v>4</v>
      </c>
      <c r="B17" s="19">
        <v>44620</v>
      </c>
      <c r="C17" s="130" t="s">
        <v>112</v>
      </c>
      <c r="D17" s="74" t="s">
        <v>27</v>
      </c>
      <c r="E17" s="131" t="s">
        <v>116</v>
      </c>
      <c r="F17" s="132" t="s">
        <v>19</v>
      </c>
      <c r="G17" s="132" t="s">
        <v>19</v>
      </c>
      <c r="H17" s="82">
        <v>105272.51</v>
      </c>
      <c r="I17" s="79">
        <v>29</v>
      </c>
      <c r="J17" s="94">
        <v>44593</v>
      </c>
      <c r="K17" s="81">
        <v>21</v>
      </c>
      <c r="L17" s="81" t="s">
        <v>36</v>
      </c>
    </row>
    <row r="18" spans="1:12" ht="17.25" thickBot="1">
      <c r="A18" s="485" t="s">
        <v>23</v>
      </c>
      <c r="B18" s="486"/>
      <c r="C18" s="486"/>
      <c r="D18" s="486"/>
      <c r="E18" s="486"/>
      <c r="F18" s="486"/>
      <c r="G18" s="486"/>
      <c r="H18" s="129">
        <f>SUM(H17:H17)</f>
        <v>105272.51</v>
      </c>
      <c r="I18" s="460"/>
      <c r="J18" s="460"/>
      <c r="K18" s="460"/>
      <c r="L18" s="461"/>
    </row>
    <row r="19" spans="1:12" ht="33.75" thickBot="1">
      <c r="A19" s="60">
        <v>5</v>
      </c>
      <c r="B19" s="19">
        <v>44620</v>
      </c>
      <c r="C19" s="60" t="s">
        <v>113</v>
      </c>
      <c r="D19" s="44" t="s">
        <v>27</v>
      </c>
      <c r="E19" s="84" t="s">
        <v>114</v>
      </c>
      <c r="F19" s="60" t="s">
        <v>46</v>
      </c>
      <c r="G19" s="34" t="s">
        <v>19</v>
      </c>
      <c r="H19" s="125">
        <v>167527.63</v>
      </c>
      <c r="I19" s="60">
        <v>23</v>
      </c>
      <c r="J19" s="94">
        <v>44593</v>
      </c>
      <c r="K19" s="60">
        <v>24</v>
      </c>
      <c r="L19" s="60" t="s">
        <v>36</v>
      </c>
    </row>
    <row r="20" spans="1:12" ht="17.25" thickBot="1">
      <c r="A20" s="478" t="s">
        <v>95</v>
      </c>
      <c r="B20" s="479"/>
      <c r="C20" s="479"/>
      <c r="D20" s="479"/>
      <c r="E20" s="479"/>
      <c r="F20" s="479"/>
      <c r="G20" s="480"/>
      <c r="H20" s="126">
        <f>SUM(H19)</f>
        <v>167527.63</v>
      </c>
      <c r="I20" s="127"/>
      <c r="J20" s="127"/>
      <c r="K20" s="127"/>
      <c r="L20" s="128"/>
    </row>
    <row r="21" spans="1:12" ht="48" thickBot="1">
      <c r="A21" s="112">
        <v>6</v>
      </c>
      <c r="B21" s="19">
        <v>44620</v>
      </c>
      <c r="C21" s="104" t="s">
        <v>115</v>
      </c>
      <c r="D21" s="21" t="s">
        <v>27</v>
      </c>
      <c r="E21" s="106" t="s">
        <v>117</v>
      </c>
      <c r="F21" s="89" t="s">
        <v>40</v>
      </c>
      <c r="G21" s="107" t="s">
        <v>16</v>
      </c>
      <c r="H21" s="111">
        <v>1264067.01</v>
      </c>
      <c r="I21" s="112">
        <v>25</v>
      </c>
      <c r="J21" s="94">
        <v>44593</v>
      </c>
      <c r="K21" s="113">
        <v>347</v>
      </c>
      <c r="L21" s="113" t="s">
        <v>36</v>
      </c>
    </row>
    <row r="22" spans="1:12" ht="17.25" thickBot="1">
      <c r="A22" s="463" t="s">
        <v>41</v>
      </c>
      <c r="B22" s="464"/>
      <c r="C22" s="464"/>
      <c r="D22" s="464"/>
      <c r="E22" s="464"/>
      <c r="F22" s="464"/>
      <c r="G22" s="465"/>
      <c r="H22" s="118">
        <f>SUM(H21:H21)</f>
        <v>1264067.01</v>
      </c>
      <c r="I22" s="466"/>
      <c r="J22" s="466"/>
      <c r="K22" s="466"/>
      <c r="L22" s="467"/>
    </row>
    <row r="23" spans="1:12" ht="50.25" thickBot="1">
      <c r="A23" s="67">
        <v>7</v>
      </c>
      <c r="B23" s="19">
        <v>44620</v>
      </c>
      <c r="C23" s="69" t="s">
        <v>118</v>
      </c>
      <c r="D23" s="21" t="s">
        <v>27</v>
      </c>
      <c r="E23" s="69" t="s">
        <v>119</v>
      </c>
      <c r="F23" s="65" t="s">
        <v>42</v>
      </c>
      <c r="G23" s="56" t="s">
        <v>16</v>
      </c>
      <c r="H23" s="117">
        <v>67500</v>
      </c>
      <c r="I23" s="72" t="s">
        <v>120</v>
      </c>
      <c r="J23" s="94">
        <v>44593</v>
      </c>
      <c r="K23" s="72" t="s">
        <v>44</v>
      </c>
      <c r="L23" s="72" t="s">
        <v>20</v>
      </c>
    </row>
    <row r="24" spans="1:12" ht="17.25" thickBot="1">
      <c r="A24" s="463" t="s">
        <v>42</v>
      </c>
      <c r="B24" s="464"/>
      <c r="C24" s="464"/>
      <c r="D24" s="464"/>
      <c r="E24" s="464"/>
      <c r="F24" s="464"/>
      <c r="G24" s="465"/>
      <c r="H24" s="49">
        <f>SUM(H23:H23)</f>
        <v>67500</v>
      </c>
      <c r="I24" s="472"/>
      <c r="J24" s="473"/>
      <c r="K24" s="473"/>
      <c r="L24" s="474"/>
    </row>
    <row r="25" spans="1:12" ht="33.75" thickBot="1">
      <c r="A25" s="65">
        <v>8</v>
      </c>
      <c r="B25" s="19">
        <v>44620</v>
      </c>
      <c r="C25" s="69" t="s">
        <v>121</v>
      </c>
      <c r="D25" s="21" t="s">
        <v>27</v>
      </c>
      <c r="E25" s="85" t="s">
        <v>122</v>
      </c>
      <c r="F25" s="65" t="s">
        <v>123</v>
      </c>
      <c r="G25" s="65" t="s">
        <v>19</v>
      </c>
      <c r="H25" s="68">
        <v>188412</v>
      </c>
      <c r="I25" s="72" t="s">
        <v>39</v>
      </c>
      <c r="J25" s="94">
        <v>44593</v>
      </c>
      <c r="K25" s="72" t="s">
        <v>44</v>
      </c>
      <c r="L25" s="72" t="s">
        <v>20</v>
      </c>
    </row>
    <row r="26" spans="1:17" ht="17.25" thickBot="1">
      <c r="A26" s="449" t="s">
        <v>124</v>
      </c>
      <c r="B26" s="450"/>
      <c r="C26" s="450"/>
      <c r="D26" s="450"/>
      <c r="E26" s="450"/>
      <c r="F26" s="450"/>
      <c r="G26" s="475"/>
      <c r="H26" s="119">
        <f>SUM(H25:H25)</f>
        <v>188412</v>
      </c>
      <c r="I26" s="456"/>
      <c r="J26" s="457"/>
      <c r="K26" s="457"/>
      <c r="L26" s="458"/>
      <c r="Q26" s="2" t="s">
        <v>4</v>
      </c>
    </row>
    <row r="27" spans="1:12" ht="33">
      <c r="A27" s="79">
        <v>9</v>
      </c>
      <c r="B27" s="19">
        <v>44620</v>
      </c>
      <c r="C27" s="132" t="s">
        <v>125</v>
      </c>
      <c r="D27" s="74" t="s">
        <v>27</v>
      </c>
      <c r="E27" s="131" t="s">
        <v>126</v>
      </c>
      <c r="F27" s="132" t="s">
        <v>127</v>
      </c>
      <c r="G27" s="132" t="s">
        <v>21</v>
      </c>
      <c r="H27" s="80">
        <v>18500</v>
      </c>
      <c r="I27" s="143" t="s">
        <v>128</v>
      </c>
      <c r="J27" s="94">
        <v>44593</v>
      </c>
      <c r="K27" s="79">
        <v>1</v>
      </c>
      <c r="L27" s="79" t="s">
        <v>20</v>
      </c>
    </row>
    <row r="28" spans="1:12" ht="17.25" thickBot="1">
      <c r="A28" s="481" t="s">
        <v>91</v>
      </c>
      <c r="B28" s="482"/>
      <c r="C28" s="482"/>
      <c r="D28" s="482"/>
      <c r="E28" s="482"/>
      <c r="F28" s="482"/>
      <c r="G28" s="482"/>
      <c r="H28" s="134">
        <f>SUM(H27)</f>
        <v>18500</v>
      </c>
      <c r="I28" s="483"/>
      <c r="J28" s="483"/>
      <c r="K28" s="483"/>
      <c r="L28" s="484"/>
    </row>
    <row r="29" spans="1:16" ht="17.25" thickBot="1">
      <c r="A29" s="468" t="s">
        <v>26</v>
      </c>
      <c r="B29" s="469"/>
      <c r="C29" s="469"/>
      <c r="D29" s="469"/>
      <c r="E29" s="469"/>
      <c r="F29" s="469"/>
      <c r="G29" s="469"/>
      <c r="H29" s="77">
        <f>H16+H18+H20+H22+H24+H26+H28</f>
        <v>2047255.07</v>
      </c>
      <c r="I29" s="470"/>
      <c r="J29" s="470"/>
      <c r="K29" s="470"/>
      <c r="L29" s="471"/>
      <c r="P29" s="61"/>
    </row>
    <row r="30" spans="1:14" ht="15.75">
      <c r="A30" s="5"/>
      <c r="B30" s="6"/>
      <c r="C30" s="459" t="s">
        <v>32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</row>
    <row r="31" spans="1:12" ht="15.75">
      <c r="A31" s="7" t="s">
        <v>10</v>
      </c>
      <c r="B31" s="1"/>
      <c r="C31" s="1"/>
      <c r="D31" s="1"/>
      <c r="E31" s="1"/>
      <c r="F31" s="135"/>
      <c r="G31" s="135"/>
      <c r="H31" s="1"/>
      <c r="I31" s="1"/>
      <c r="J31" s="1"/>
      <c r="K31" s="1"/>
      <c r="L31" s="1"/>
    </row>
    <row r="32" spans="1:20" ht="82.5" hidden="1">
      <c r="A32" s="459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S32" s="87">
        <v>44592</v>
      </c>
      <c r="T32" s="60" t="s">
        <v>68</v>
      </c>
    </row>
    <row r="33" spans="1:12" ht="15.75" hidden="1">
      <c r="A33" s="1"/>
      <c r="B33" s="1"/>
      <c r="C33" s="1"/>
      <c r="D33" s="1"/>
      <c r="E33" s="1"/>
      <c r="F33" s="135"/>
      <c r="G33" s="135"/>
      <c r="H33" s="1"/>
      <c r="I33" s="1"/>
      <c r="J33" s="1"/>
      <c r="K33" s="1"/>
      <c r="L33" s="1"/>
    </row>
    <row r="34" ht="15.75" hidden="1">
      <c r="A34" s="1"/>
    </row>
    <row r="35" ht="15.75" hidden="1">
      <c r="A35" s="1"/>
    </row>
    <row r="36" ht="15.75">
      <c r="A36" s="1"/>
    </row>
    <row r="37" ht="15" customHeight="1">
      <c r="A37" s="1"/>
    </row>
    <row r="38" ht="15" customHeight="1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" customHeight="1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" customHeight="1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" customHeight="1">
      <c r="A96" s="1"/>
    </row>
    <row r="97" ht="15" customHeight="1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" customHeight="1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" customHeight="1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" customHeight="1">
      <c r="A142" s="1"/>
    </row>
    <row r="143" ht="15" customHeight="1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" customHeight="1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" customHeight="1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" customHeight="1">
      <c r="A199" s="1"/>
    </row>
    <row r="200" ht="15" customHeight="1">
      <c r="A200" s="1"/>
    </row>
    <row r="201" ht="15.75">
      <c r="A201" s="1"/>
    </row>
    <row r="202" ht="15.75">
      <c r="A202" s="1"/>
    </row>
    <row r="203" ht="15.75">
      <c r="A203" s="1"/>
    </row>
    <row r="204" ht="15" customHeight="1">
      <c r="A204" s="1"/>
    </row>
    <row r="205" ht="15.75">
      <c r="A205" s="1"/>
    </row>
    <row r="206" ht="15.75">
      <c r="A206" s="1"/>
    </row>
    <row r="207" ht="15" customHeight="1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" customHeight="1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" customHeight="1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8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" customHeight="1">
      <c r="A270" s="1"/>
    </row>
    <row r="271" ht="15" customHeight="1">
      <c r="A271" s="1"/>
    </row>
    <row r="272" ht="15.75">
      <c r="A272" s="1"/>
    </row>
    <row r="273" ht="15.75">
      <c r="A273" s="1"/>
    </row>
    <row r="274" ht="15.75">
      <c r="A274" s="1"/>
    </row>
    <row r="275" ht="15" customHeight="1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" customHeight="1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" customHeight="1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" customHeight="1">
      <c r="A329" s="1"/>
    </row>
    <row r="330" ht="15" customHeight="1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" customHeight="1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" customHeight="1">
      <c r="A353" s="1"/>
    </row>
    <row r="354" ht="15" customHeight="1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" customHeight="1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" customHeight="1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" customHeight="1">
      <c r="A439" s="1"/>
    </row>
    <row r="440" ht="15" customHeight="1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" customHeight="1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" customHeight="1">
      <c r="A469" s="1"/>
    </row>
    <row r="470" ht="15" customHeight="1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" customHeight="1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 t="s">
        <v>4</v>
      </c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" customHeight="1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" customHeight="1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" customHeight="1">
      <c r="A556" s="1"/>
    </row>
    <row r="557" ht="15" customHeight="1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" customHeight="1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" customHeight="1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" customHeight="1">
      <c r="A625" s="1"/>
    </row>
    <row r="626" ht="15" customHeight="1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" customHeight="1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" customHeight="1">
      <c r="A690" s="1"/>
    </row>
    <row r="691" ht="15" customHeight="1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" customHeight="1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33" customHeight="1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spans="1:13" ht="15.75">
      <c r="A713" s="1"/>
      <c r="B713" s="1"/>
      <c r="C713" s="1"/>
      <c r="D713" s="1"/>
      <c r="E713" s="1"/>
      <c r="F713" s="135"/>
      <c r="G713" s="135"/>
      <c r="H713" s="1"/>
      <c r="I713" s="1"/>
      <c r="J713" s="1"/>
      <c r="K713" s="1"/>
      <c r="L713" s="1"/>
      <c r="M713" s="1"/>
    </row>
    <row r="714" spans="1:13" ht="15.75">
      <c r="A714" s="1"/>
      <c r="B714" s="1"/>
      <c r="C714" s="1"/>
      <c r="D714" s="1"/>
      <c r="E714" s="1"/>
      <c r="F714" s="135"/>
      <c r="G714" s="135"/>
      <c r="H714" s="1"/>
      <c r="I714" s="1"/>
      <c r="J714" s="1"/>
      <c r="K714" s="1"/>
      <c r="L714" s="1"/>
      <c r="M714" s="1"/>
    </row>
    <row r="715" spans="1:13" ht="15.75">
      <c r="A715" s="1"/>
      <c r="B715" s="1"/>
      <c r="C715" s="1"/>
      <c r="D715" s="1"/>
      <c r="E715" s="1"/>
      <c r="F715" s="135"/>
      <c r="G715" s="135"/>
      <c r="H715" s="1"/>
      <c r="I715" s="1"/>
      <c r="J715" s="1"/>
      <c r="K715" s="1"/>
      <c r="L715" s="1"/>
      <c r="M715" s="1"/>
    </row>
    <row r="716" spans="1:13" ht="15.75">
      <c r="A716" s="1"/>
      <c r="B716" s="1"/>
      <c r="C716" s="1"/>
      <c r="D716" s="1"/>
      <c r="E716" s="1"/>
      <c r="F716" s="135"/>
      <c r="G716" s="135"/>
      <c r="H716" s="1"/>
      <c r="I716" s="1"/>
      <c r="J716" s="1"/>
      <c r="K716" s="1"/>
      <c r="L716" s="1"/>
      <c r="M716" s="1"/>
    </row>
  </sheetData>
  <sheetProtection/>
  <mergeCells count="37">
    <mergeCell ref="H5:L5"/>
    <mergeCell ref="H1:L1"/>
    <mergeCell ref="F2:F3"/>
    <mergeCell ref="H2:L2"/>
    <mergeCell ref="H3:L3"/>
    <mergeCell ref="I4:L4"/>
    <mergeCell ref="K9:L10"/>
    <mergeCell ref="H10:H11"/>
    <mergeCell ref="I10:I11"/>
    <mergeCell ref="J10:J11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A16:G16"/>
    <mergeCell ref="I16:L16"/>
    <mergeCell ref="A18:G18"/>
    <mergeCell ref="I18:L18"/>
    <mergeCell ref="A20:G20"/>
    <mergeCell ref="A22:G22"/>
    <mergeCell ref="I22:L22"/>
    <mergeCell ref="A24:G24"/>
    <mergeCell ref="I24:L24"/>
    <mergeCell ref="C30:N30"/>
    <mergeCell ref="A32:L32"/>
    <mergeCell ref="A26:G26"/>
    <mergeCell ref="I26:L26"/>
    <mergeCell ref="A28:G28"/>
    <mergeCell ref="I28:L28"/>
    <mergeCell ref="A29:G29"/>
    <mergeCell ref="I29:L29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5"/>
  <sheetViews>
    <sheetView view="pageBreakPreview" zoomScaleSheetLayoutView="100" zoomScalePageLayoutView="0" workbookViewId="0" topLeftCell="A10">
      <selection activeCell="N24" sqref="N24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4.71093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44"/>
      <c r="D1" s="1"/>
      <c r="E1" s="1"/>
      <c r="F1" s="144"/>
      <c r="G1" s="144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144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144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144"/>
      <c r="G4" s="144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144"/>
      <c r="G5" s="144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144"/>
      <c r="G6" s="144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147"/>
      <c r="L7" s="147"/>
    </row>
    <row r="8" spans="1:12" ht="16.5" thickBot="1">
      <c r="A8" s="418" t="s">
        <v>130</v>
      </c>
      <c r="B8" s="418"/>
      <c r="C8" s="418"/>
      <c r="D8" s="418"/>
      <c r="E8" s="418"/>
      <c r="F8" s="418"/>
      <c r="G8" s="418"/>
      <c r="H8" s="418"/>
      <c r="I8" s="418"/>
      <c r="J8" s="145"/>
      <c r="K8" s="147"/>
      <c r="L8" s="147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146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1.5">
      <c r="A13" s="91">
        <v>1</v>
      </c>
      <c r="B13" s="87">
        <v>44621</v>
      </c>
      <c r="C13" s="92" t="s">
        <v>131</v>
      </c>
      <c r="D13" s="88" t="s">
        <v>27</v>
      </c>
      <c r="E13" s="148" t="s">
        <v>133</v>
      </c>
      <c r="F13" s="89" t="s">
        <v>162</v>
      </c>
      <c r="G13" s="89" t="s">
        <v>162</v>
      </c>
      <c r="H13" s="91">
        <v>54515.37</v>
      </c>
      <c r="I13" s="91">
        <v>35</v>
      </c>
      <c r="J13" s="94">
        <v>44621</v>
      </c>
      <c r="K13" s="91">
        <v>14</v>
      </c>
      <c r="L13" s="91" t="s">
        <v>18</v>
      </c>
    </row>
    <row r="14" spans="1:12" ht="40.5" customHeight="1">
      <c r="A14" s="91">
        <v>2</v>
      </c>
      <c r="B14" s="87">
        <v>44621</v>
      </c>
      <c r="C14" s="10" t="s">
        <v>164</v>
      </c>
      <c r="D14" s="21" t="s">
        <v>27</v>
      </c>
      <c r="E14" s="20" t="s">
        <v>134</v>
      </c>
      <c r="F14" s="89" t="s">
        <v>162</v>
      </c>
      <c r="G14" s="89" t="s">
        <v>162</v>
      </c>
      <c r="H14" s="91">
        <v>425401.7</v>
      </c>
      <c r="I14" s="91">
        <v>38</v>
      </c>
      <c r="J14" s="94">
        <v>44621</v>
      </c>
      <c r="K14" s="91">
        <v>160</v>
      </c>
      <c r="L14" s="91" t="s">
        <v>18</v>
      </c>
    </row>
    <row r="15" spans="1:12" ht="33.75" customHeight="1" thickBot="1">
      <c r="A15" s="91">
        <v>3</v>
      </c>
      <c r="B15" s="87">
        <v>44621</v>
      </c>
      <c r="C15" s="10" t="s">
        <v>165</v>
      </c>
      <c r="D15" s="21" t="s">
        <v>27</v>
      </c>
      <c r="E15" s="20" t="s">
        <v>136</v>
      </c>
      <c r="F15" s="89" t="s">
        <v>162</v>
      </c>
      <c r="G15" s="89" t="s">
        <v>162</v>
      </c>
      <c r="H15" s="91">
        <v>48288.03</v>
      </c>
      <c r="I15" s="91">
        <v>33</v>
      </c>
      <c r="J15" s="94">
        <v>44621</v>
      </c>
      <c r="K15" s="91">
        <v>1</v>
      </c>
      <c r="L15" s="91" t="s">
        <v>20</v>
      </c>
    </row>
    <row r="16" spans="1:12" ht="17.25" thickBot="1">
      <c r="A16" s="444" t="s">
        <v>94</v>
      </c>
      <c r="B16" s="445"/>
      <c r="C16" s="445"/>
      <c r="D16" s="445"/>
      <c r="E16" s="445"/>
      <c r="F16" s="445"/>
      <c r="G16" s="445"/>
      <c r="H16" s="95">
        <f>SUM(H13:H15)</f>
        <v>528205.1</v>
      </c>
      <c r="I16" s="446"/>
      <c r="J16" s="447"/>
      <c r="K16" s="447"/>
      <c r="L16" s="448"/>
    </row>
    <row r="17" spans="1:12" ht="42" customHeight="1" thickBot="1">
      <c r="A17" s="29">
        <v>4</v>
      </c>
      <c r="B17" s="87">
        <v>44621</v>
      </c>
      <c r="C17" s="63" t="s">
        <v>140</v>
      </c>
      <c r="D17" s="74" t="s">
        <v>27</v>
      </c>
      <c r="E17" s="27" t="s">
        <v>141</v>
      </c>
      <c r="F17" s="25" t="s">
        <v>17</v>
      </c>
      <c r="G17" s="25" t="s">
        <v>17</v>
      </c>
      <c r="H17" s="28">
        <v>73160.87</v>
      </c>
      <c r="I17" s="29">
        <v>32</v>
      </c>
      <c r="J17" s="94">
        <v>44621</v>
      </c>
      <c r="K17" s="30">
        <v>24</v>
      </c>
      <c r="L17" s="30" t="s">
        <v>20</v>
      </c>
    </row>
    <row r="18" spans="1:12" ht="17.25" thickBot="1">
      <c r="A18" s="444" t="s">
        <v>37</v>
      </c>
      <c r="B18" s="445"/>
      <c r="C18" s="445"/>
      <c r="D18" s="445"/>
      <c r="E18" s="445"/>
      <c r="F18" s="445"/>
      <c r="G18" s="455"/>
      <c r="H18" s="54">
        <f>SUM(H17:H17)</f>
        <v>73160.87</v>
      </c>
      <c r="I18" s="447"/>
      <c r="J18" s="447"/>
      <c r="K18" s="447"/>
      <c r="L18" s="448"/>
    </row>
    <row r="19" spans="1:12" ht="33">
      <c r="A19" s="162">
        <v>5</v>
      </c>
      <c r="B19" s="158">
        <v>44621</v>
      </c>
      <c r="C19" s="130" t="s">
        <v>157</v>
      </c>
      <c r="D19" s="74" t="s">
        <v>27</v>
      </c>
      <c r="E19" s="157" t="s">
        <v>158</v>
      </c>
      <c r="F19" s="139" t="s">
        <v>22</v>
      </c>
      <c r="G19" s="155" t="s">
        <v>22</v>
      </c>
      <c r="H19" s="82">
        <v>47416.82</v>
      </c>
      <c r="I19" s="64">
        <v>40</v>
      </c>
      <c r="J19" s="64" t="s">
        <v>159</v>
      </c>
      <c r="K19" s="64">
        <v>1</v>
      </c>
      <c r="L19" s="64" t="s">
        <v>20</v>
      </c>
    </row>
    <row r="20" spans="1:12" ht="33">
      <c r="A20" s="67">
        <v>6</v>
      </c>
      <c r="B20" s="87">
        <v>44621</v>
      </c>
      <c r="C20" s="156" t="s">
        <v>68</v>
      </c>
      <c r="D20" s="21" t="s">
        <v>27</v>
      </c>
      <c r="E20" s="159" t="s">
        <v>161</v>
      </c>
      <c r="F20" s="142" t="s">
        <v>22</v>
      </c>
      <c r="G20" s="154" t="s">
        <v>22</v>
      </c>
      <c r="H20" s="68">
        <v>289954.14</v>
      </c>
      <c r="I20" s="65">
        <v>44</v>
      </c>
      <c r="J20" s="65" t="s">
        <v>159</v>
      </c>
      <c r="K20" s="65">
        <v>16</v>
      </c>
      <c r="L20" s="65" t="s">
        <v>20</v>
      </c>
    </row>
    <row r="21" spans="1:12" ht="63.75" customHeight="1" thickBot="1">
      <c r="A21" s="52">
        <v>7</v>
      </c>
      <c r="B21" s="87">
        <v>44621</v>
      </c>
      <c r="C21" s="83" t="s">
        <v>132</v>
      </c>
      <c r="D21" s="44" t="s">
        <v>27</v>
      </c>
      <c r="E21" s="51" t="s">
        <v>155</v>
      </c>
      <c r="F21" s="57" t="s">
        <v>22</v>
      </c>
      <c r="G21" s="50" t="s">
        <v>22</v>
      </c>
      <c r="H21" s="59">
        <v>58036.33</v>
      </c>
      <c r="I21" s="52">
        <v>39</v>
      </c>
      <c r="J21" s="94">
        <v>44621</v>
      </c>
      <c r="K21" s="52">
        <v>1</v>
      </c>
      <c r="L21" s="52" t="s">
        <v>20</v>
      </c>
    </row>
    <row r="22" spans="1:12" ht="17.25" thickBot="1">
      <c r="A22" s="449" t="s">
        <v>38</v>
      </c>
      <c r="B22" s="450"/>
      <c r="C22" s="450"/>
      <c r="D22" s="450"/>
      <c r="E22" s="450"/>
      <c r="F22" s="450"/>
      <c r="G22" s="451"/>
      <c r="H22" s="55">
        <f>SUM(H19:H21)</f>
        <v>395407.29000000004</v>
      </c>
      <c r="I22" s="452"/>
      <c r="J22" s="453"/>
      <c r="K22" s="453"/>
      <c r="L22" s="454"/>
    </row>
    <row r="23" spans="1:12" ht="33">
      <c r="A23" s="64">
        <v>8</v>
      </c>
      <c r="B23" s="87">
        <v>44621</v>
      </c>
      <c r="C23" s="130" t="s">
        <v>150</v>
      </c>
      <c r="D23" s="74" t="s">
        <v>27</v>
      </c>
      <c r="E23" s="131" t="s">
        <v>151</v>
      </c>
      <c r="F23" s="132" t="s">
        <v>19</v>
      </c>
      <c r="G23" s="132" t="s">
        <v>19</v>
      </c>
      <c r="H23" s="82">
        <v>227698.5</v>
      </c>
      <c r="I23" s="79">
        <v>42</v>
      </c>
      <c r="J23" s="65" t="s">
        <v>159</v>
      </c>
      <c r="K23" s="81">
        <v>5</v>
      </c>
      <c r="L23" s="81" t="s">
        <v>20</v>
      </c>
    </row>
    <row r="24" spans="1:12" ht="33">
      <c r="A24" s="66">
        <v>9</v>
      </c>
      <c r="B24" s="87">
        <v>44621</v>
      </c>
      <c r="C24" s="123" t="s">
        <v>152</v>
      </c>
      <c r="D24" s="21" t="s">
        <v>27</v>
      </c>
      <c r="E24" s="122" t="s">
        <v>160</v>
      </c>
      <c r="F24" s="121" t="s">
        <v>19</v>
      </c>
      <c r="G24" s="121" t="s">
        <v>19</v>
      </c>
      <c r="H24" s="46">
        <v>49306.16</v>
      </c>
      <c r="I24" s="37">
        <v>41</v>
      </c>
      <c r="J24" s="65" t="s">
        <v>159</v>
      </c>
      <c r="K24" s="37">
        <v>2</v>
      </c>
      <c r="L24" s="37" t="s">
        <v>20</v>
      </c>
    </row>
    <row r="25" spans="1:17" ht="50.25" thickBot="1">
      <c r="A25" s="71">
        <v>10</v>
      </c>
      <c r="B25" s="108">
        <v>44621</v>
      </c>
      <c r="C25" s="124" t="s">
        <v>153</v>
      </c>
      <c r="D25" s="44" t="s">
        <v>27</v>
      </c>
      <c r="E25" s="31" t="s">
        <v>154</v>
      </c>
      <c r="F25" s="32" t="s">
        <v>19</v>
      </c>
      <c r="G25" s="32" t="s">
        <v>19</v>
      </c>
      <c r="H25" s="164">
        <v>51067.21</v>
      </c>
      <c r="I25" s="29">
        <v>43</v>
      </c>
      <c r="J25" s="52" t="s">
        <v>159</v>
      </c>
      <c r="K25" s="29">
        <v>1</v>
      </c>
      <c r="L25" s="29" t="s">
        <v>20</v>
      </c>
      <c r="Q25" s="61"/>
    </row>
    <row r="26" spans="1:12" ht="17.25" thickBot="1">
      <c r="A26" s="444" t="s">
        <v>23</v>
      </c>
      <c r="B26" s="462"/>
      <c r="C26" s="462"/>
      <c r="D26" s="462"/>
      <c r="E26" s="462"/>
      <c r="F26" s="462"/>
      <c r="G26" s="462"/>
      <c r="H26" s="163">
        <f>SUM(H23:H25)</f>
        <v>328071.87000000005</v>
      </c>
      <c r="I26" s="447"/>
      <c r="J26" s="447"/>
      <c r="K26" s="447"/>
      <c r="L26" s="448"/>
    </row>
    <row r="27" spans="1:12" ht="33.75" thickBot="1">
      <c r="A27" s="166">
        <v>11</v>
      </c>
      <c r="B27" s="87">
        <v>44621</v>
      </c>
      <c r="C27" s="130" t="s">
        <v>167</v>
      </c>
      <c r="D27" s="21" t="s">
        <v>27</v>
      </c>
      <c r="E27" s="84" t="s">
        <v>168</v>
      </c>
      <c r="F27" s="166" t="s">
        <v>169</v>
      </c>
      <c r="G27" s="89" t="s">
        <v>21</v>
      </c>
      <c r="H27" s="165">
        <v>99577.06</v>
      </c>
      <c r="I27" s="52">
        <v>45</v>
      </c>
      <c r="J27" s="65" t="s">
        <v>159</v>
      </c>
      <c r="K27" s="52">
        <v>1</v>
      </c>
      <c r="L27" s="52" t="s">
        <v>20</v>
      </c>
    </row>
    <row r="28" spans="1:12" ht="17.25" thickBot="1">
      <c r="A28" s="463" t="s">
        <v>171</v>
      </c>
      <c r="B28" s="464"/>
      <c r="C28" s="464"/>
      <c r="D28" s="464"/>
      <c r="E28" s="464"/>
      <c r="F28" s="464"/>
      <c r="G28" s="487"/>
      <c r="H28" s="163">
        <f>SUM(H27)</f>
        <v>99577.06</v>
      </c>
      <c r="I28" s="160"/>
      <c r="J28" s="160"/>
      <c r="K28" s="160"/>
      <c r="L28" s="161"/>
    </row>
    <row r="29" spans="1:12" ht="49.5">
      <c r="A29" s="167"/>
      <c r="B29" s="87">
        <v>44621</v>
      </c>
      <c r="C29" s="156" t="s">
        <v>170</v>
      </c>
      <c r="D29" s="21" t="s">
        <v>27</v>
      </c>
      <c r="E29" s="85" t="s">
        <v>173</v>
      </c>
      <c r="F29" s="89" t="s">
        <v>21</v>
      </c>
      <c r="G29" s="89" t="s">
        <v>21</v>
      </c>
      <c r="H29" s="68">
        <v>20461.39</v>
      </c>
      <c r="I29" s="65">
        <v>37</v>
      </c>
      <c r="J29" s="65" t="s">
        <v>159</v>
      </c>
      <c r="K29" s="65">
        <v>1</v>
      </c>
      <c r="L29" s="65" t="s">
        <v>20</v>
      </c>
    </row>
    <row r="30" spans="1:12" ht="32.25" thickBot="1">
      <c r="A30" s="112">
        <v>12</v>
      </c>
      <c r="B30" s="87">
        <v>44621</v>
      </c>
      <c r="C30" s="104" t="s">
        <v>135</v>
      </c>
      <c r="D30" s="21" t="s">
        <v>27</v>
      </c>
      <c r="E30" s="149" t="s">
        <v>174</v>
      </c>
      <c r="F30" s="89" t="s">
        <v>21</v>
      </c>
      <c r="G30" s="89" t="s">
        <v>21</v>
      </c>
      <c r="H30" s="111">
        <v>8297.75</v>
      </c>
      <c r="I30" s="112">
        <v>36</v>
      </c>
      <c r="J30" s="94">
        <v>44621</v>
      </c>
      <c r="K30" s="113">
        <v>1</v>
      </c>
      <c r="L30" s="113" t="s">
        <v>20</v>
      </c>
    </row>
    <row r="31" spans="1:12" ht="17.25" thickBot="1">
      <c r="A31" s="463" t="s">
        <v>172</v>
      </c>
      <c r="B31" s="464"/>
      <c r="C31" s="464"/>
      <c r="D31" s="464"/>
      <c r="E31" s="464"/>
      <c r="F31" s="464"/>
      <c r="G31" s="465"/>
      <c r="H31" s="118">
        <f>SUM(H29:H30)</f>
        <v>28759.14</v>
      </c>
      <c r="I31" s="466"/>
      <c r="J31" s="466"/>
      <c r="K31" s="466"/>
      <c r="L31" s="467"/>
    </row>
    <row r="32" spans="1:12" ht="33.75" thickBot="1">
      <c r="A32" s="67">
        <v>13</v>
      </c>
      <c r="B32" s="87">
        <v>44621</v>
      </c>
      <c r="C32" s="69" t="s">
        <v>137</v>
      </c>
      <c r="D32" s="21" t="s">
        <v>27</v>
      </c>
      <c r="E32" s="69" t="s">
        <v>138</v>
      </c>
      <c r="F32" s="65" t="s">
        <v>42</v>
      </c>
      <c r="G32" s="56" t="s">
        <v>19</v>
      </c>
      <c r="H32" s="117">
        <v>38200</v>
      </c>
      <c r="I32" s="72" t="s">
        <v>139</v>
      </c>
      <c r="J32" s="94">
        <v>44621</v>
      </c>
      <c r="K32" s="72" t="s">
        <v>156</v>
      </c>
      <c r="L32" s="72" t="s">
        <v>20</v>
      </c>
    </row>
    <row r="33" spans="1:12" ht="17.25" thickBot="1">
      <c r="A33" s="463" t="s">
        <v>42</v>
      </c>
      <c r="B33" s="464"/>
      <c r="C33" s="464"/>
      <c r="D33" s="464"/>
      <c r="E33" s="464"/>
      <c r="F33" s="464"/>
      <c r="G33" s="465"/>
      <c r="H33" s="49">
        <f>SUM(H32:H32)</f>
        <v>38200</v>
      </c>
      <c r="I33" s="472"/>
      <c r="J33" s="473"/>
      <c r="K33" s="473"/>
      <c r="L33" s="474"/>
    </row>
    <row r="34" spans="1:12" ht="33.75" thickBot="1">
      <c r="A34" s="52">
        <v>14</v>
      </c>
      <c r="B34" s="87">
        <v>44621</v>
      </c>
      <c r="C34" s="60" t="s">
        <v>163</v>
      </c>
      <c r="D34" s="44" t="s">
        <v>27</v>
      </c>
      <c r="E34" s="84" t="s">
        <v>122</v>
      </c>
      <c r="F34" s="52" t="s">
        <v>142</v>
      </c>
      <c r="G34" s="56" t="s">
        <v>19</v>
      </c>
      <c r="H34" s="59">
        <v>174965</v>
      </c>
      <c r="I34" s="58" t="s">
        <v>143</v>
      </c>
      <c r="J34" s="103">
        <v>44629</v>
      </c>
      <c r="K34" s="58" t="s">
        <v>44</v>
      </c>
      <c r="L34" s="58" t="s">
        <v>20</v>
      </c>
    </row>
    <row r="35" spans="1:12" ht="17.25" thickBot="1">
      <c r="A35" s="478" t="s">
        <v>144</v>
      </c>
      <c r="B35" s="479"/>
      <c r="C35" s="479"/>
      <c r="D35" s="479"/>
      <c r="E35" s="479"/>
      <c r="F35" s="479"/>
      <c r="G35" s="480"/>
      <c r="H35" s="126">
        <f>SUM(H34)</f>
        <v>174965</v>
      </c>
      <c r="I35" s="150"/>
      <c r="J35" s="151"/>
      <c r="K35" s="150"/>
      <c r="L35" s="152"/>
    </row>
    <row r="36" spans="1:12" ht="50.25" thickBot="1">
      <c r="A36" s="65">
        <v>15</v>
      </c>
      <c r="B36" s="87">
        <v>44621</v>
      </c>
      <c r="C36" s="69" t="s">
        <v>147</v>
      </c>
      <c r="D36" s="21" t="s">
        <v>27</v>
      </c>
      <c r="E36" s="85" t="s">
        <v>149</v>
      </c>
      <c r="F36" s="65" t="s">
        <v>146</v>
      </c>
      <c r="G36" s="50" t="s">
        <v>22</v>
      </c>
      <c r="H36" s="68">
        <v>36400</v>
      </c>
      <c r="I36" s="153" t="s">
        <v>148</v>
      </c>
      <c r="J36" s="94">
        <v>44621</v>
      </c>
      <c r="K36" s="72" t="s">
        <v>44</v>
      </c>
      <c r="L36" s="72" t="s">
        <v>20</v>
      </c>
    </row>
    <row r="37" spans="1:12" ht="17.25" thickBot="1">
      <c r="A37" s="449" t="s">
        <v>145</v>
      </c>
      <c r="B37" s="450"/>
      <c r="C37" s="450"/>
      <c r="D37" s="450"/>
      <c r="E37" s="450"/>
      <c r="F37" s="450"/>
      <c r="G37" s="475"/>
      <c r="H37" s="119">
        <f>SUM(H36)</f>
        <v>36400</v>
      </c>
      <c r="I37" s="456"/>
      <c r="J37" s="457"/>
      <c r="K37" s="457"/>
      <c r="L37" s="458"/>
    </row>
    <row r="38" spans="1:16" ht="17.25" thickBot="1">
      <c r="A38" s="468" t="s">
        <v>26</v>
      </c>
      <c r="B38" s="469"/>
      <c r="C38" s="469"/>
      <c r="D38" s="469"/>
      <c r="E38" s="469"/>
      <c r="F38" s="469"/>
      <c r="G38" s="469"/>
      <c r="H38" s="77">
        <f>H16+H18+H22+H26+H28+H31+H33+H35+H37</f>
        <v>1702746.33</v>
      </c>
      <c r="I38" s="470"/>
      <c r="J38" s="470"/>
      <c r="K38" s="470"/>
      <c r="L38" s="471"/>
      <c r="P38" s="61"/>
    </row>
    <row r="39" spans="1:14" ht="15.75">
      <c r="A39" s="5"/>
      <c r="B39" s="6"/>
      <c r="C39" s="459" t="s">
        <v>32</v>
      </c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</row>
    <row r="40" spans="1:12" ht="15.75">
      <c r="A40" s="7" t="s">
        <v>10</v>
      </c>
      <c r="B40" s="1"/>
      <c r="C40" s="1"/>
      <c r="D40" s="1"/>
      <c r="E40" s="1"/>
      <c r="F40" s="144"/>
      <c r="G40" s="144"/>
      <c r="H40" s="1"/>
      <c r="I40" s="1"/>
      <c r="J40" s="1"/>
      <c r="K40" s="1"/>
      <c r="L40" s="1"/>
    </row>
    <row r="41" spans="1:20" ht="82.5" hidden="1">
      <c r="A41" s="459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S41" s="87">
        <v>44592</v>
      </c>
      <c r="T41" s="60" t="s">
        <v>68</v>
      </c>
    </row>
    <row r="42" spans="1:12" ht="15.75" hidden="1">
      <c r="A42" s="1"/>
      <c r="B42" s="1"/>
      <c r="C42" s="1"/>
      <c r="D42" s="1"/>
      <c r="E42" s="1"/>
      <c r="F42" s="144"/>
      <c r="G42" s="144"/>
      <c r="H42" s="1"/>
      <c r="I42" s="1"/>
      <c r="J42" s="1"/>
      <c r="K42" s="1"/>
      <c r="L42" s="1"/>
    </row>
    <row r="43" ht="15.75" hidden="1">
      <c r="A43" s="1"/>
    </row>
    <row r="44" ht="15.75" hidden="1">
      <c r="A44" s="1"/>
    </row>
    <row r="45" ht="15.75">
      <c r="A45" s="1"/>
    </row>
    <row r="46" ht="15" customHeight="1">
      <c r="A46" s="1"/>
    </row>
    <row r="47" ht="15" customHeight="1">
      <c r="A47" s="1"/>
    </row>
    <row r="48" ht="15.75">
      <c r="A48" s="1"/>
    </row>
    <row r="49" spans="1:15" ht="15.75">
      <c r="A49" s="1"/>
      <c r="O49" s="2" t="s">
        <v>166</v>
      </c>
    </row>
    <row r="50" ht="15.75">
      <c r="A50" s="1"/>
    </row>
    <row r="51" ht="15.75">
      <c r="A51" s="1"/>
    </row>
    <row r="52" ht="15" customHeight="1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" customHeight="1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" customHeight="1">
      <c r="A105" s="1"/>
    </row>
    <row r="106" ht="15" customHeight="1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" customHeight="1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" customHeight="1">
      <c r="A151" s="1"/>
    </row>
    <row r="152" ht="15" customHeight="1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" customHeight="1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" customHeight="1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" customHeight="1">
      <c r="A208" s="1"/>
    </row>
    <row r="209" ht="15" customHeight="1">
      <c r="A209" s="1"/>
    </row>
    <row r="210" ht="15.75">
      <c r="A210" s="1"/>
    </row>
    <row r="211" ht="15.75">
      <c r="A211" s="1"/>
    </row>
    <row r="212" ht="15.75">
      <c r="A212" s="1"/>
    </row>
    <row r="213" ht="15" customHeight="1">
      <c r="A213" s="1"/>
    </row>
    <row r="214" ht="15.75">
      <c r="A214" s="1"/>
    </row>
    <row r="215" ht="15.75">
      <c r="A215" s="1"/>
    </row>
    <row r="216" ht="15" customHeight="1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" customHeight="1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" customHeight="1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8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" customHeight="1">
      <c r="A279" s="1"/>
    </row>
    <row r="280" ht="15" customHeight="1">
      <c r="A280" s="1"/>
    </row>
    <row r="281" ht="15.75">
      <c r="A281" s="1"/>
    </row>
    <row r="282" ht="15.75">
      <c r="A282" s="1"/>
    </row>
    <row r="283" ht="15.75">
      <c r="A283" s="1"/>
    </row>
    <row r="284" ht="15" customHeight="1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" customHeight="1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" customHeight="1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" customHeight="1">
      <c r="A338" s="1"/>
    </row>
    <row r="339" ht="15" customHeight="1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" customHeight="1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" customHeight="1">
      <c r="A362" s="1"/>
    </row>
    <row r="363" ht="15" customHeight="1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" customHeight="1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" customHeight="1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" customHeight="1">
      <c r="A448" s="1"/>
    </row>
    <row r="449" ht="15" customHeight="1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" customHeight="1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" customHeight="1">
      <c r="A478" s="1"/>
    </row>
    <row r="479" ht="15" customHeight="1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" customHeight="1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 t="s">
        <v>4</v>
      </c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" customHeight="1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" customHeight="1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" customHeight="1">
      <c r="A565" s="1"/>
    </row>
    <row r="566" ht="15" customHeight="1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" customHeight="1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" customHeight="1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" customHeight="1">
      <c r="A634" s="1"/>
    </row>
    <row r="635" ht="15" customHeight="1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" customHeight="1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" customHeight="1">
      <c r="A699" s="1"/>
    </row>
    <row r="700" ht="15" customHeight="1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" customHeight="1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33" customHeight="1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spans="1:13" ht="15.75">
      <c r="A722" s="1"/>
      <c r="B722" s="1"/>
      <c r="C722" s="1"/>
      <c r="D722" s="1"/>
      <c r="E722" s="1"/>
      <c r="F722" s="144"/>
      <c r="G722" s="144"/>
      <c r="H722" s="1"/>
      <c r="I722" s="1"/>
      <c r="J722" s="1"/>
      <c r="K722" s="1"/>
      <c r="L722" s="1"/>
      <c r="M722" s="1"/>
    </row>
    <row r="723" spans="1:13" ht="15.75">
      <c r="A723" s="1"/>
      <c r="B723" s="1"/>
      <c r="C723" s="1"/>
      <c r="D723" s="1"/>
      <c r="E723" s="1"/>
      <c r="F723" s="144"/>
      <c r="G723" s="144"/>
      <c r="H723" s="1"/>
      <c r="I723" s="1"/>
      <c r="J723" s="1"/>
      <c r="K723" s="1"/>
      <c r="L723" s="1"/>
      <c r="M723" s="1"/>
    </row>
    <row r="724" spans="1:13" ht="15.75">
      <c r="A724" s="1"/>
      <c r="B724" s="1"/>
      <c r="C724" s="1"/>
      <c r="D724" s="1"/>
      <c r="E724" s="1"/>
      <c r="F724" s="144"/>
      <c r="G724" s="144"/>
      <c r="H724" s="1"/>
      <c r="I724" s="1"/>
      <c r="J724" s="1"/>
      <c r="K724" s="1"/>
      <c r="L724" s="1"/>
      <c r="M724" s="1"/>
    </row>
    <row r="725" spans="1:13" ht="15.75">
      <c r="A725" s="1"/>
      <c r="B725" s="1"/>
      <c r="C725" s="1"/>
      <c r="D725" s="1"/>
      <c r="E725" s="1"/>
      <c r="F725" s="144"/>
      <c r="G725" s="144"/>
      <c r="H725" s="1"/>
      <c r="I725" s="1"/>
      <c r="J725" s="1"/>
      <c r="K725" s="1"/>
      <c r="L725" s="1"/>
      <c r="M725" s="1"/>
    </row>
  </sheetData>
  <sheetProtection/>
  <mergeCells count="40">
    <mergeCell ref="H5:L5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16:G16"/>
    <mergeCell ref="I16:L16"/>
    <mergeCell ref="A31:G31"/>
    <mergeCell ref="I31:L31"/>
    <mergeCell ref="A33:G33"/>
    <mergeCell ref="I33:L33"/>
    <mergeCell ref="A18:G18"/>
    <mergeCell ref="I18:L18"/>
    <mergeCell ref="A22:G22"/>
    <mergeCell ref="I22:L22"/>
    <mergeCell ref="A26:G26"/>
    <mergeCell ref="I26:L26"/>
    <mergeCell ref="A28:G28"/>
    <mergeCell ref="A35:G35"/>
    <mergeCell ref="C39:N39"/>
    <mergeCell ref="A41:L41"/>
    <mergeCell ref="A37:G37"/>
    <mergeCell ref="I37:L37"/>
    <mergeCell ref="A38:G38"/>
    <mergeCell ref="I38:L38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8"/>
  <sheetViews>
    <sheetView zoomScaleSheetLayoutView="100" zoomScalePageLayoutView="0" workbookViewId="0" topLeftCell="A28">
      <selection activeCell="R43" sqref="R43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168"/>
      <c r="D1" s="1"/>
      <c r="E1" s="1"/>
      <c r="F1" s="168"/>
      <c r="G1" s="168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168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168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168"/>
      <c r="G4" s="168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168"/>
      <c r="G5" s="168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168"/>
      <c r="G6" s="168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170"/>
      <c r="L7" s="170"/>
    </row>
    <row r="8" spans="1:12" ht="16.5" thickBot="1">
      <c r="A8" s="418" t="s">
        <v>175</v>
      </c>
      <c r="B8" s="418"/>
      <c r="C8" s="418"/>
      <c r="D8" s="418"/>
      <c r="E8" s="418"/>
      <c r="F8" s="418"/>
      <c r="G8" s="418"/>
      <c r="H8" s="418"/>
      <c r="I8" s="418"/>
      <c r="J8" s="169"/>
      <c r="K8" s="170"/>
      <c r="L8" s="170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190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1.5">
      <c r="A13" s="211">
        <v>1</v>
      </c>
      <c r="B13" s="87">
        <v>44680</v>
      </c>
      <c r="C13" s="92" t="s">
        <v>230</v>
      </c>
      <c r="D13" s="88" t="s">
        <v>27</v>
      </c>
      <c r="E13" s="214" t="s">
        <v>231</v>
      </c>
      <c r="F13" s="89" t="s">
        <v>162</v>
      </c>
      <c r="G13" s="89" t="s">
        <v>162</v>
      </c>
      <c r="H13" s="212">
        <v>144145.42</v>
      </c>
      <c r="I13" s="212">
        <v>69</v>
      </c>
      <c r="J13" s="213">
        <v>44652</v>
      </c>
      <c r="K13" s="211">
        <v>1</v>
      </c>
      <c r="L13" s="211" t="s">
        <v>20</v>
      </c>
    </row>
    <row r="14" spans="1:12" ht="31.5">
      <c r="A14" s="186">
        <v>2</v>
      </c>
      <c r="B14" s="87">
        <v>44680</v>
      </c>
      <c r="C14" s="92" t="s">
        <v>230</v>
      </c>
      <c r="D14" s="88" t="s">
        <v>27</v>
      </c>
      <c r="E14" s="214" t="s">
        <v>232</v>
      </c>
      <c r="F14" s="89" t="s">
        <v>162</v>
      </c>
      <c r="G14" s="89" t="s">
        <v>162</v>
      </c>
      <c r="H14" s="215">
        <v>17447.64</v>
      </c>
      <c r="I14" s="186">
        <v>70</v>
      </c>
      <c r="J14" s="94">
        <v>44652</v>
      </c>
      <c r="K14" s="186">
        <v>1</v>
      </c>
      <c r="L14" s="186" t="s">
        <v>20</v>
      </c>
    </row>
    <row r="15" spans="1:12" ht="47.25">
      <c r="A15" s="91">
        <v>3</v>
      </c>
      <c r="B15" s="87">
        <v>44680</v>
      </c>
      <c r="C15" s="92" t="s">
        <v>176</v>
      </c>
      <c r="D15" s="88" t="s">
        <v>27</v>
      </c>
      <c r="E15" s="148" t="s">
        <v>177</v>
      </c>
      <c r="F15" s="89" t="s">
        <v>162</v>
      </c>
      <c r="G15" s="89" t="s">
        <v>162</v>
      </c>
      <c r="H15" s="91">
        <v>43813.27</v>
      </c>
      <c r="I15" s="91">
        <v>54</v>
      </c>
      <c r="J15" s="94">
        <v>44652</v>
      </c>
      <c r="K15" s="91">
        <v>25</v>
      </c>
      <c r="L15" s="91" t="s">
        <v>18</v>
      </c>
    </row>
    <row r="16" spans="1:12" ht="40.5" customHeight="1" thickBot="1">
      <c r="A16" s="91">
        <v>4</v>
      </c>
      <c r="B16" s="87">
        <v>44680</v>
      </c>
      <c r="C16" s="10" t="s">
        <v>178</v>
      </c>
      <c r="D16" s="21" t="s">
        <v>27</v>
      </c>
      <c r="E16" s="20" t="s">
        <v>179</v>
      </c>
      <c r="F16" s="89" t="s">
        <v>162</v>
      </c>
      <c r="G16" s="89" t="s">
        <v>162</v>
      </c>
      <c r="H16" s="91">
        <v>167009.53</v>
      </c>
      <c r="I16" s="91">
        <v>51</v>
      </c>
      <c r="J16" s="94">
        <v>44652</v>
      </c>
      <c r="K16" s="91">
        <v>93</v>
      </c>
      <c r="L16" s="91" t="s">
        <v>18</v>
      </c>
    </row>
    <row r="17" spans="1:12" ht="17.25" thickBot="1">
      <c r="A17" s="444" t="s">
        <v>94</v>
      </c>
      <c r="B17" s="445"/>
      <c r="C17" s="445"/>
      <c r="D17" s="445"/>
      <c r="E17" s="445"/>
      <c r="F17" s="445"/>
      <c r="G17" s="445"/>
      <c r="H17" s="95">
        <f>SUM(H13:H16)</f>
        <v>372415.86</v>
      </c>
      <c r="I17" s="446"/>
      <c r="J17" s="447"/>
      <c r="K17" s="447"/>
      <c r="L17" s="448"/>
    </row>
    <row r="18" spans="1:12" ht="33">
      <c r="A18" s="65">
        <v>5</v>
      </c>
      <c r="B18" s="87">
        <v>44680</v>
      </c>
      <c r="C18" s="156" t="s">
        <v>182</v>
      </c>
      <c r="D18" s="88" t="s">
        <v>27</v>
      </c>
      <c r="E18" s="173" t="s">
        <v>180</v>
      </c>
      <c r="F18" s="25" t="s">
        <v>17</v>
      </c>
      <c r="G18" s="25" t="s">
        <v>17</v>
      </c>
      <c r="H18" s="174">
        <v>54819.83</v>
      </c>
      <c r="I18" s="65">
        <v>58</v>
      </c>
      <c r="J18" s="94">
        <v>44652</v>
      </c>
      <c r="K18" s="65">
        <v>1</v>
      </c>
      <c r="L18" s="65" t="s">
        <v>20</v>
      </c>
    </row>
    <row r="19" spans="1:12" ht="33">
      <c r="A19" s="66">
        <v>6</v>
      </c>
      <c r="B19" s="87">
        <v>44680</v>
      </c>
      <c r="C19" s="123" t="s">
        <v>183</v>
      </c>
      <c r="D19" s="88" t="s">
        <v>27</v>
      </c>
      <c r="E19" s="171" t="s">
        <v>181</v>
      </c>
      <c r="F19" s="25" t="s">
        <v>17</v>
      </c>
      <c r="G19" s="25" t="s">
        <v>17</v>
      </c>
      <c r="H19" s="172">
        <v>24741.9</v>
      </c>
      <c r="I19" s="66">
        <v>59</v>
      </c>
      <c r="J19" s="94">
        <v>44652</v>
      </c>
      <c r="K19" s="66">
        <v>2</v>
      </c>
      <c r="L19" s="66" t="s">
        <v>20</v>
      </c>
    </row>
    <row r="20" spans="1:12" ht="33">
      <c r="A20" s="66">
        <v>7</v>
      </c>
      <c r="B20" s="87">
        <v>44680</v>
      </c>
      <c r="C20" s="123" t="s">
        <v>229</v>
      </c>
      <c r="D20" s="88" t="s">
        <v>27</v>
      </c>
      <c r="E20" s="171" t="s">
        <v>98</v>
      </c>
      <c r="F20" s="25" t="s">
        <v>17</v>
      </c>
      <c r="G20" s="25" t="s">
        <v>17</v>
      </c>
      <c r="H20" s="172">
        <v>23702.43</v>
      </c>
      <c r="I20" s="66">
        <v>68</v>
      </c>
      <c r="J20" s="94">
        <v>44652</v>
      </c>
      <c r="K20" s="66">
        <v>10</v>
      </c>
      <c r="L20" s="66" t="s">
        <v>20</v>
      </c>
    </row>
    <row r="21" spans="1:12" ht="33">
      <c r="A21" s="66">
        <v>8</v>
      </c>
      <c r="B21" s="87">
        <v>44680</v>
      </c>
      <c r="C21" s="123" t="s">
        <v>184</v>
      </c>
      <c r="D21" s="88" t="s">
        <v>27</v>
      </c>
      <c r="E21" s="171" t="s">
        <v>185</v>
      </c>
      <c r="F21" s="25" t="s">
        <v>17</v>
      </c>
      <c r="G21" s="25" t="s">
        <v>17</v>
      </c>
      <c r="H21" s="172">
        <v>654642.53</v>
      </c>
      <c r="I21" s="66">
        <v>31</v>
      </c>
      <c r="J21" s="94">
        <v>44652</v>
      </c>
      <c r="K21" s="66">
        <v>170</v>
      </c>
      <c r="L21" s="66" t="s">
        <v>18</v>
      </c>
    </row>
    <row r="22" spans="1:12" ht="42" customHeight="1" thickBot="1">
      <c r="A22" s="29">
        <v>9</v>
      </c>
      <c r="B22" s="108">
        <v>44680</v>
      </c>
      <c r="C22" s="63" t="s">
        <v>186</v>
      </c>
      <c r="D22" s="44" t="s">
        <v>27</v>
      </c>
      <c r="E22" s="27" t="s">
        <v>187</v>
      </c>
      <c r="F22" s="63" t="s">
        <v>17</v>
      </c>
      <c r="G22" s="63" t="s">
        <v>17</v>
      </c>
      <c r="H22" s="28">
        <v>123673.09</v>
      </c>
      <c r="I22" s="29">
        <v>62</v>
      </c>
      <c r="J22" s="103">
        <v>44652</v>
      </c>
      <c r="K22" s="30">
        <v>27</v>
      </c>
      <c r="L22" s="30" t="s">
        <v>36</v>
      </c>
    </row>
    <row r="23" spans="1:12" ht="17.25" thickBot="1">
      <c r="A23" s="494" t="s">
        <v>37</v>
      </c>
      <c r="B23" s="514"/>
      <c r="C23" s="514"/>
      <c r="D23" s="514"/>
      <c r="E23" s="514"/>
      <c r="F23" s="514"/>
      <c r="G23" s="515"/>
      <c r="H23" s="189">
        <f>SUM(H18:H22)</f>
        <v>881579.78</v>
      </c>
      <c r="I23" s="496"/>
      <c r="J23" s="496"/>
      <c r="K23" s="496"/>
      <c r="L23" s="497"/>
    </row>
    <row r="24" spans="1:12" ht="33">
      <c r="A24" s="65">
        <v>10</v>
      </c>
      <c r="B24" s="87">
        <v>44680</v>
      </c>
      <c r="C24" s="156" t="s">
        <v>188</v>
      </c>
      <c r="D24" s="21" t="s">
        <v>27</v>
      </c>
      <c r="E24" s="159" t="s">
        <v>189</v>
      </c>
      <c r="F24" s="142" t="s">
        <v>22</v>
      </c>
      <c r="G24" s="154" t="s">
        <v>22</v>
      </c>
      <c r="H24" s="68">
        <v>17277.59</v>
      </c>
      <c r="I24" s="65">
        <v>47</v>
      </c>
      <c r="J24" s="94">
        <v>44652</v>
      </c>
      <c r="K24" s="65">
        <v>13.6</v>
      </c>
      <c r="L24" s="65" t="s">
        <v>18</v>
      </c>
    </row>
    <row r="25" spans="1:12" ht="33">
      <c r="A25" s="65">
        <v>11</v>
      </c>
      <c r="B25" s="87">
        <v>44680</v>
      </c>
      <c r="C25" s="123" t="s">
        <v>222</v>
      </c>
      <c r="D25" s="88" t="s">
        <v>27</v>
      </c>
      <c r="E25" s="159" t="s">
        <v>35</v>
      </c>
      <c r="F25" s="142" t="s">
        <v>22</v>
      </c>
      <c r="G25" s="154" t="s">
        <v>22</v>
      </c>
      <c r="H25" s="68">
        <v>108699.48</v>
      </c>
      <c r="I25" s="65">
        <v>57</v>
      </c>
      <c r="J25" s="94">
        <v>44652</v>
      </c>
      <c r="K25" s="65">
        <v>24</v>
      </c>
      <c r="L25" s="65" t="s">
        <v>18</v>
      </c>
    </row>
    <row r="26" spans="1:12" ht="49.5">
      <c r="A26" s="66">
        <v>12</v>
      </c>
      <c r="B26" s="196">
        <v>44680</v>
      </c>
      <c r="C26" s="123" t="s">
        <v>188</v>
      </c>
      <c r="D26" s="39" t="s">
        <v>27</v>
      </c>
      <c r="E26" s="171" t="s">
        <v>190</v>
      </c>
      <c r="F26" s="197" t="s">
        <v>22</v>
      </c>
      <c r="G26" s="198" t="s">
        <v>22</v>
      </c>
      <c r="H26" s="76">
        <v>130321</v>
      </c>
      <c r="I26" s="66">
        <v>46</v>
      </c>
      <c r="J26" s="90">
        <v>44652</v>
      </c>
      <c r="K26" s="66">
        <v>79.6</v>
      </c>
      <c r="L26" s="66" t="s">
        <v>18</v>
      </c>
    </row>
    <row r="27" spans="1:12" ht="63.75" customHeight="1" thickBot="1">
      <c r="A27" s="200">
        <v>13</v>
      </c>
      <c r="B27" s="201">
        <v>44680</v>
      </c>
      <c r="C27" s="202" t="s">
        <v>132</v>
      </c>
      <c r="D27" s="203" t="s">
        <v>27</v>
      </c>
      <c r="E27" s="204" t="s">
        <v>191</v>
      </c>
      <c r="F27" s="205" t="s">
        <v>22</v>
      </c>
      <c r="G27" s="206" t="s">
        <v>22</v>
      </c>
      <c r="H27" s="207">
        <v>10820.35</v>
      </c>
      <c r="I27" s="208">
        <v>55</v>
      </c>
      <c r="J27" s="209">
        <v>44652</v>
      </c>
      <c r="K27" s="208">
        <v>1</v>
      </c>
      <c r="L27" s="208" t="s">
        <v>20</v>
      </c>
    </row>
    <row r="28" spans="1:12" ht="17.25" thickBot="1">
      <c r="A28" s="488" t="s">
        <v>38</v>
      </c>
      <c r="B28" s="489"/>
      <c r="C28" s="489"/>
      <c r="D28" s="489"/>
      <c r="E28" s="489"/>
      <c r="F28" s="489"/>
      <c r="G28" s="490"/>
      <c r="H28" s="199">
        <f>SUM(H24:H27)</f>
        <v>267118.42</v>
      </c>
      <c r="I28" s="491"/>
      <c r="J28" s="492"/>
      <c r="K28" s="492"/>
      <c r="L28" s="493"/>
    </row>
    <row r="29" spans="1:12" ht="33">
      <c r="A29" s="65">
        <v>14</v>
      </c>
      <c r="B29" s="187">
        <v>44680</v>
      </c>
      <c r="C29" s="185" t="s">
        <v>233</v>
      </c>
      <c r="D29" s="188" t="s">
        <v>27</v>
      </c>
      <c r="E29" s="122" t="s">
        <v>234</v>
      </c>
      <c r="F29" s="121" t="s">
        <v>19</v>
      </c>
      <c r="G29" s="121" t="s">
        <v>19</v>
      </c>
      <c r="H29" s="46">
        <v>184848.06</v>
      </c>
      <c r="I29" s="37">
        <v>71</v>
      </c>
      <c r="J29" s="94">
        <v>44652</v>
      </c>
      <c r="K29" s="37">
        <v>43.5</v>
      </c>
      <c r="L29" s="37" t="s">
        <v>36</v>
      </c>
    </row>
    <row r="30" spans="1:12" ht="33">
      <c r="A30" s="52">
        <v>15</v>
      </c>
      <c r="B30" s="196">
        <v>44680</v>
      </c>
      <c r="C30" s="185" t="s">
        <v>245</v>
      </c>
      <c r="D30" s="39" t="s">
        <v>27</v>
      </c>
      <c r="E30" s="31" t="s">
        <v>246</v>
      </c>
      <c r="F30" s="121" t="s">
        <v>19</v>
      </c>
      <c r="G30" s="121" t="s">
        <v>19</v>
      </c>
      <c r="H30" s="164">
        <v>253839.32</v>
      </c>
      <c r="I30" s="37">
        <v>74</v>
      </c>
      <c r="J30" s="90">
        <v>44652</v>
      </c>
      <c r="K30" s="37">
        <v>220</v>
      </c>
      <c r="L30" s="37" t="s">
        <v>36</v>
      </c>
    </row>
    <row r="31" spans="1:17" ht="33.75" thickBot="1">
      <c r="A31" s="71">
        <v>16</v>
      </c>
      <c r="B31" s="187">
        <v>44680</v>
      </c>
      <c r="C31" s="185" t="s">
        <v>249</v>
      </c>
      <c r="D31" s="44" t="s">
        <v>27</v>
      </c>
      <c r="E31" s="31" t="s">
        <v>223</v>
      </c>
      <c r="F31" s="32" t="s">
        <v>19</v>
      </c>
      <c r="G31" s="32" t="s">
        <v>19</v>
      </c>
      <c r="H31" s="164">
        <v>40420.86</v>
      </c>
      <c r="I31" s="29">
        <v>72</v>
      </c>
      <c r="J31" s="103">
        <v>44652</v>
      </c>
      <c r="K31" s="29">
        <v>19</v>
      </c>
      <c r="L31" s="29" t="s">
        <v>18</v>
      </c>
      <c r="Q31" s="61"/>
    </row>
    <row r="32" spans="1:12" ht="17.25" thickBot="1">
      <c r="A32" s="494" t="s">
        <v>23</v>
      </c>
      <c r="B32" s="495"/>
      <c r="C32" s="495"/>
      <c r="D32" s="495"/>
      <c r="E32" s="495"/>
      <c r="F32" s="495"/>
      <c r="G32" s="495"/>
      <c r="H32" s="184">
        <f>SUM(H29:H31)</f>
        <v>479108.24</v>
      </c>
      <c r="I32" s="496"/>
      <c r="J32" s="496"/>
      <c r="K32" s="496"/>
      <c r="L32" s="497"/>
    </row>
    <row r="33" spans="1:12" ht="49.5">
      <c r="A33" s="65">
        <v>17</v>
      </c>
      <c r="B33" s="187">
        <v>44680</v>
      </c>
      <c r="C33" s="69" t="s">
        <v>192</v>
      </c>
      <c r="D33" s="188" t="s">
        <v>27</v>
      </c>
      <c r="E33" s="85" t="s">
        <v>226</v>
      </c>
      <c r="F33" s="66" t="s">
        <v>42</v>
      </c>
      <c r="G33" s="78" t="s">
        <v>162</v>
      </c>
      <c r="H33" s="68">
        <v>46100</v>
      </c>
      <c r="I33" s="65">
        <v>66</v>
      </c>
      <c r="J33" s="94">
        <v>44652</v>
      </c>
      <c r="K33" s="65">
        <v>1</v>
      </c>
      <c r="L33" s="65" t="s">
        <v>20</v>
      </c>
    </row>
    <row r="34" spans="1:12" ht="33">
      <c r="A34" s="66">
        <v>18</v>
      </c>
      <c r="B34" s="187">
        <v>44680</v>
      </c>
      <c r="C34" s="69" t="s">
        <v>224</v>
      </c>
      <c r="D34" s="188" t="s">
        <v>27</v>
      </c>
      <c r="E34" s="78" t="s">
        <v>225</v>
      </c>
      <c r="F34" s="66" t="s">
        <v>42</v>
      </c>
      <c r="G34" s="78" t="s">
        <v>162</v>
      </c>
      <c r="H34" s="76">
        <v>74800</v>
      </c>
      <c r="I34" s="66">
        <v>67</v>
      </c>
      <c r="J34" s="94">
        <v>44652</v>
      </c>
      <c r="K34" s="66">
        <v>1</v>
      </c>
      <c r="L34" s="66" t="s">
        <v>20</v>
      </c>
    </row>
    <row r="35" spans="1:12" ht="33.75" thickBot="1">
      <c r="A35" s="66">
        <v>19</v>
      </c>
      <c r="B35" s="187">
        <v>44680</v>
      </c>
      <c r="C35" s="73" t="s">
        <v>247</v>
      </c>
      <c r="D35" s="39" t="s">
        <v>27</v>
      </c>
      <c r="E35" s="78" t="s">
        <v>227</v>
      </c>
      <c r="F35" s="66" t="s">
        <v>42</v>
      </c>
      <c r="G35" s="78" t="s">
        <v>169</v>
      </c>
      <c r="H35" s="117">
        <v>68400</v>
      </c>
      <c r="I35" s="72" t="s">
        <v>228</v>
      </c>
      <c r="J35" s="94">
        <v>44652</v>
      </c>
      <c r="K35" s="72" t="s">
        <v>44</v>
      </c>
      <c r="L35" s="72" t="s">
        <v>20</v>
      </c>
    </row>
    <row r="36" spans="1:12" ht="17.25" thickBot="1">
      <c r="A36" s="463" t="s">
        <v>42</v>
      </c>
      <c r="B36" s="464"/>
      <c r="C36" s="464"/>
      <c r="D36" s="464"/>
      <c r="E36" s="464"/>
      <c r="F36" s="464"/>
      <c r="G36" s="465"/>
      <c r="H36" s="49">
        <f>SUM(H33:H35)</f>
        <v>189300</v>
      </c>
      <c r="I36" s="472"/>
      <c r="J36" s="473"/>
      <c r="K36" s="473"/>
      <c r="L36" s="474"/>
    </row>
    <row r="37" spans="1:12" ht="33">
      <c r="A37" s="65">
        <v>20</v>
      </c>
      <c r="B37" s="87">
        <v>44680</v>
      </c>
      <c r="C37" s="69" t="s">
        <v>193</v>
      </c>
      <c r="D37" s="21" t="s">
        <v>27</v>
      </c>
      <c r="E37" s="85" t="s">
        <v>48</v>
      </c>
      <c r="F37" s="65" t="s">
        <v>194</v>
      </c>
      <c r="G37" s="65" t="s">
        <v>21</v>
      </c>
      <c r="H37" s="68">
        <v>209988.45</v>
      </c>
      <c r="I37" s="72" t="s">
        <v>195</v>
      </c>
      <c r="J37" s="94">
        <v>44652</v>
      </c>
      <c r="K37" s="72" t="s">
        <v>196</v>
      </c>
      <c r="L37" s="72" t="s">
        <v>36</v>
      </c>
    </row>
    <row r="38" spans="1:12" ht="33">
      <c r="A38" s="66">
        <v>21</v>
      </c>
      <c r="B38" s="87">
        <v>44680</v>
      </c>
      <c r="C38" s="69" t="s">
        <v>197</v>
      </c>
      <c r="D38" s="21" t="s">
        <v>27</v>
      </c>
      <c r="E38" s="78" t="s">
        <v>198</v>
      </c>
      <c r="F38" s="66" t="s">
        <v>194</v>
      </c>
      <c r="G38" s="66" t="s">
        <v>17</v>
      </c>
      <c r="H38" s="76">
        <v>218581.14</v>
      </c>
      <c r="I38" s="102" t="s">
        <v>199</v>
      </c>
      <c r="J38" s="94">
        <v>44652</v>
      </c>
      <c r="K38" s="102" t="s">
        <v>200</v>
      </c>
      <c r="L38" s="102" t="s">
        <v>36</v>
      </c>
    </row>
    <row r="39" spans="1:12" ht="33">
      <c r="A39" s="66">
        <v>22</v>
      </c>
      <c r="B39" s="87">
        <v>44680</v>
      </c>
      <c r="C39" s="69" t="s">
        <v>201</v>
      </c>
      <c r="D39" s="21" t="s">
        <v>27</v>
      </c>
      <c r="E39" s="78" t="s">
        <v>202</v>
      </c>
      <c r="F39" s="66" t="s">
        <v>194</v>
      </c>
      <c r="G39" s="73" t="s">
        <v>162</v>
      </c>
      <c r="H39" s="76">
        <v>420582.46</v>
      </c>
      <c r="I39" s="102" t="s">
        <v>203</v>
      </c>
      <c r="J39" s="94">
        <v>44652</v>
      </c>
      <c r="K39" s="102" t="s">
        <v>204</v>
      </c>
      <c r="L39" s="102" t="s">
        <v>36</v>
      </c>
    </row>
    <row r="40" spans="1:12" ht="33.75" thickBot="1">
      <c r="A40" s="71">
        <v>23</v>
      </c>
      <c r="B40" s="108">
        <v>44680</v>
      </c>
      <c r="C40" s="60" t="s">
        <v>205</v>
      </c>
      <c r="D40" s="44" t="s">
        <v>27</v>
      </c>
      <c r="E40" s="84" t="s">
        <v>48</v>
      </c>
      <c r="F40" s="71" t="s">
        <v>194</v>
      </c>
      <c r="G40" s="194" t="s">
        <v>162</v>
      </c>
      <c r="H40" s="177">
        <v>315781.82</v>
      </c>
      <c r="I40" s="178" t="s">
        <v>206</v>
      </c>
      <c r="J40" s="103">
        <v>44652</v>
      </c>
      <c r="K40" s="178" t="s">
        <v>207</v>
      </c>
      <c r="L40" s="178" t="s">
        <v>36</v>
      </c>
    </row>
    <row r="41" spans="1:12" ht="17.25" thickBot="1">
      <c r="A41" s="501" t="s">
        <v>50</v>
      </c>
      <c r="B41" s="502"/>
      <c r="C41" s="502"/>
      <c r="D41" s="502"/>
      <c r="E41" s="502"/>
      <c r="F41" s="502"/>
      <c r="G41" s="503"/>
      <c r="H41" s="180">
        <f>SUM(H37:H40)</f>
        <v>1164933.87</v>
      </c>
      <c r="I41" s="181"/>
      <c r="J41" s="182"/>
      <c r="K41" s="181"/>
      <c r="L41" s="183"/>
    </row>
    <row r="42" spans="1:18" ht="49.5">
      <c r="A42" s="65">
        <v>24</v>
      </c>
      <c r="B42" s="87">
        <v>44680</v>
      </c>
      <c r="C42" s="69" t="s">
        <v>208</v>
      </c>
      <c r="D42" s="21" t="s">
        <v>27</v>
      </c>
      <c r="E42" s="179" t="s">
        <v>209</v>
      </c>
      <c r="F42" s="65" t="s">
        <v>210</v>
      </c>
      <c r="G42" s="69" t="s">
        <v>162</v>
      </c>
      <c r="H42" s="68">
        <v>220475.76</v>
      </c>
      <c r="I42" s="72" t="s">
        <v>211</v>
      </c>
      <c r="J42" s="94">
        <v>44652</v>
      </c>
      <c r="K42" s="72" t="s">
        <v>207</v>
      </c>
      <c r="L42" s="72" t="s">
        <v>36</v>
      </c>
      <c r="P42" s="516"/>
      <c r="Q42" s="516"/>
      <c r="R42" s="176"/>
    </row>
    <row r="43" spans="1:12" ht="50.25" thickBot="1">
      <c r="A43" s="52">
        <v>25</v>
      </c>
      <c r="B43" s="108">
        <v>44680</v>
      </c>
      <c r="C43" s="60" t="s">
        <v>212</v>
      </c>
      <c r="D43" s="44" t="s">
        <v>27</v>
      </c>
      <c r="E43" s="210" t="s">
        <v>209</v>
      </c>
      <c r="F43" s="71" t="s">
        <v>210</v>
      </c>
      <c r="G43" s="194" t="s">
        <v>162</v>
      </c>
      <c r="H43" s="59">
        <v>609758.8</v>
      </c>
      <c r="I43" s="58" t="s">
        <v>213</v>
      </c>
      <c r="J43" s="103">
        <v>44652</v>
      </c>
      <c r="K43" s="58" t="s">
        <v>214</v>
      </c>
      <c r="L43" s="58" t="s">
        <v>36</v>
      </c>
    </row>
    <row r="44" spans="1:16" ht="17.25" thickBot="1">
      <c r="A44" s="449" t="s">
        <v>221</v>
      </c>
      <c r="B44" s="450"/>
      <c r="C44" s="450"/>
      <c r="D44" s="450"/>
      <c r="E44" s="450"/>
      <c r="F44" s="450"/>
      <c r="G44" s="475"/>
      <c r="H44" s="119">
        <f>SUM(H42:H43)</f>
        <v>830234.56</v>
      </c>
      <c r="I44" s="456"/>
      <c r="J44" s="457"/>
      <c r="K44" s="457"/>
      <c r="L44" s="458"/>
      <c r="P44" s="516"/>
    </row>
    <row r="45" spans="1:16" ht="33.75" thickBot="1">
      <c r="A45" s="52">
        <v>26</v>
      </c>
      <c r="B45" s="108">
        <v>44680</v>
      </c>
      <c r="C45" s="60" t="s">
        <v>215</v>
      </c>
      <c r="D45" s="44" t="s">
        <v>27</v>
      </c>
      <c r="E45" s="84" t="s">
        <v>216</v>
      </c>
      <c r="F45" s="52" t="s">
        <v>217</v>
      </c>
      <c r="G45" s="194" t="s">
        <v>162</v>
      </c>
      <c r="H45" s="59">
        <v>70000</v>
      </c>
      <c r="I45" s="58" t="s">
        <v>218</v>
      </c>
      <c r="J45" s="103">
        <v>44652</v>
      </c>
      <c r="K45" s="58" t="s">
        <v>219</v>
      </c>
      <c r="L45" s="58" t="s">
        <v>36</v>
      </c>
      <c r="O45" s="517"/>
      <c r="P45" s="516"/>
    </row>
    <row r="46" spans="1:15" ht="17.25" thickBot="1">
      <c r="A46" s="498" t="s">
        <v>220</v>
      </c>
      <c r="B46" s="499"/>
      <c r="C46" s="499"/>
      <c r="D46" s="499"/>
      <c r="E46" s="499"/>
      <c r="F46" s="499"/>
      <c r="G46" s="500"/>
      <c r="H46" s="233">
        <f>SUM(H45)</f>
        <v>70000</v>
      </c>
      <c r="I46" s="234"/>
      <c r="J46" s="234"/>
      <c r="K46" s="234"/>
      <c r="L46" s="235"/>
      <c r="O46" s="517"/>
    </row>
    <row r="47" spans="1:15" ht="33">
      <c r="A47" s="228">
        <v>27</v>
      </c>
      <c r="B47" s="87">
        <v>44680</v>
      </c>
      <c r="C47" s="60" t="s">
        <v>248</v>
      </c>
      <c r="D47" s="44" t="s">
        <v>27</v>
      </c>
      <c r="E47" s="229" t="s">
        <v>240</v>
      </c>
      <c r="F47" s="230" t="s">
        <v>241</v>
      </c>
      <c r="G47" s="230" t="s">
        <v>242</v>
      </c>
      <c r="H47" s="231">
        <v>397286</v>
      </c>
      <c r="I47" s="232" t="s">
        <v>243</v>
      </c>
      <c r="J47" s="94">
        <v>44652</v>
      </c>
      <c r="K47" s="72" t="s">
        <v>77</v>
      </c>
      <c r="L47" s="72" t="s">
        <v>20</v>
      </c>
      <c r="O47" s="217"/>
    </row>
    <row r="48" spans="1:15" ht="16.5">
      <c r="A48" s="511" t="s">
        <v>244</v>
      </c>
      <c r="B48" s="512"/>
      <c r="C48" s="512"/>
      <c r="D48" s="512"/>
      <c r="E48" s="512"/>
      <c r="F48" s="512"/>
      <c r="G48" s="513"/>
      <c r="H48" s="218">
        <f>SUM(H47)</f>
        <v>397286</v>
      </c>
      <c r="I48" s="219"/>
      <c r="J48" s="219"/>
      <c r="K48" s="219"/>
      <c r="L48" s="219"/>
      <c r="O48" s="217"/>
    </row>
    <row r="49" spans="1:12" ht="50.25" thickBot="1">
      <c r="A49" s="216">
        <v>28</v>
      </c>
      <c r="B49" s="108">
        <v>44680</v>
      </c>
      <c r="C49" s="60" t="s">
        <v>235</v>
      </c>
      <c r="D49" s="44" t="s">
        <v>27</v>
      </c>
      <c r="E49" s="193" t="s">
        <v>236</v>
      </c>
      <c r="F49" s="195" t="s">
        <v>237</v>
      </c>
      <c r="G49" s="63" t="s">
        <v>19</v>
      </c>
      <c r="H49" s="191">
        <v>86897.68</v>
      </c>
      <c r="I49" s="192" t="s">
        <v>238</v>
      </c>
      <c r="J49" s="103">
        <v>44652</v>
      </c>
      <c r="K49" s="58" t="s">
        <v>44</v>
      </c>
      <c r="L49" s="58" t="s">
        <v>20</v>
      </c>
    </row>
    <row r="50" spans="1:12" ht="17.25" thickBot="1">
      <c r="A50" s="508" t="s">
        <v>239</v>
      </c>
      <c r="B50" s="509"/>
      <c r="C50" s="509"/>
      <c r="D50" s="509"/>
      <c r="E50" s="509"/>
      <c r="F50" s="509"/>
      <c r="G50" s="510"/>
      <c r="H50" s="220">
        <f>SUM(H49)</f>
        <v>86897.68</v>
      </c>
      <c r="I50" s="221"/>
      <c r="J50" s="221"/>
      <c r="K50" s="221"/>
      <c r="L50" s="222"/>
    </row>
    <row r="51" spans="1:16" ht="17.25" thickBot="1">
      <c r="A51" s="504" t="s">
        <v>26</v>
      </c>
      <c r="B51" s="505"/>
      <c r="C51" s="505"/>
      <c r="D51" s="505"/>
      <c r="E51" s="505"/>
      <c r="F51" s="505"/>
      <c r="G51" s="505"/>
      <c r="H51" s="175">
        <f>H17+H23+H28+H32+H36+H41+H44+H46+H48+H50</f>
        <v>4738874.41</v>
      </c>
      <c r="I51" s="506"/>
      <c r="J51" s="506"/>
      <c r="K51" s="506"/>
      <c r="L51" s="507"/>
      <c r="P51" s="61"/>
    </row>
    <row r="52" spans="1:14" ht="15.75">
      <c r="A52" s="5"/>
      <c r="B52" s="6"/>
      <c r="C52" s="459" t="s">
        <v>32</v>
      </c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</row>
    <row r="53" spans="1:12" ht="15.75">
      <c r="A53" s="7" t="s">
        <v>10</v>
      </c>
      <c r="B53" s="1"/>
      <c r="C53" s="1"/>
      <c r="D53" s="1"/>
      <c r="E53" s="1"/>
      <c r="F53" s="168"/>
      <c r="G53" s="168"/>
      <c r="H53" s="1"/>
      <c r="I53" s="1"/>
      <c r="J53" s="1"/>
      <c r="K53" s="1"/>
      <c r="L53" s="1"/>
    </row>
    <row r="54" spans="1:20" ht="82.5" hidden="1">
      <c r="A54" s="459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S54" s="87">
        <v>44592</v>
      </c>
      <c r="T54" s="60" t="s">
        <v>68</v>
      </c>
    </row>
    <row r="55" spans="1:12" ht="15.75" hidden="1">
      <c r="A55" s="1"/>
      <c r="B55" s="1"/>
      <c r="C55" s="1"/>
      <c r="D55" s="1"/>
      <c r="E55" s="1"/>
      <c r="F55" s="168"/>
      <c r="G55" s="168"/>
      <c r="H55" s="1"/>
      <c r="I55" s="1"/>
      <c r="J55" s="1"/>
      <c r="K55" s="1"/>
      <c r="L55" s="1"/>
    </row>
    <row r="56" ht="15.75" hidden="1">
      <c r="A56" s="1"/>
    </row>
    <row r="57" ht="15.75" hidden="1">
      <c r="A57" s="1"/>
    </row>
    <row r="58" ht="15.75">
      <c r="A58" s="1"/>
    </row>
    <row r="59" ht="15" customHeight="1">
      <c r="A59" s="1"/>
    </row>
    <row r="60" ht="15" customHeight="1">
      <c r="A60" s="1"/>
    </row>
    <row r="61" ht="15.75">
      <c r="A61" s="1"/>
    </row>
    <row r="62" spans="1:15" ht="15.75">
      <c r="A62" s="1"/>
      <c r="O62" s="2" t="s">
        <v>166</v>
      </c>
    </row>
    <row r="63" ht="15.75">
      <c r="A63" s="1"/>
    </row>
    <row r="64" ht="15.75">
      <c r="A64" s="1"/>
    </row>
    <row r="65" ht="15" customHeight="1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" customHeight="1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" customHeight="1">
      <c r="A118" s="1"/>
    </row>
    <row r="119" ht="15" customHeight="1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" customHeight="1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" customHeight="1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" customHeight="1">
      <c r="A164" s="1"/>
    </row>
    <row r="165" ht="15" customHeight="1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" customHeight="1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" customHeight="1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" customHeight="1">
      <c r="A221" s="1"/>
    </row>
    <row r="222" ht="15" customHeight="1">
      <c r="A222" s="1"/>
    </row>
    <row r="223" ht="15.75">
      <c r="A223" s="1"/>
    </row>
    <row r="224" ht="15.75">
      <c r="A224" s="1"/>
    </row>
    <row r="225" ht="15.75">
      <c r="A225" s="1"/>
    </row>
    <row r="226" ht="15" customHeight="1">
      <c r="A226" s="1"/>
    </row>
    <row r="227" ht="15.75">
      <c r="A227" s="1"/>
    </row>
    <row r="228" ht="15.75">
      <c r="A228" s="1"/>
    </row>
    <row r="229" ht="15" customHeight="1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" customHeight="1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" customHeight="1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8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" customHeight="1">
      <c r="A292" s="1"/>
    </row>
    <row r="293" ht="15" customHeight="1">
      <c r="A293" s="1"/>
    </row>
    <row r="294" ht="15.75">
      <c r="A294" s="1"/>
    </row>
    <row r="295" ht="15.75">
      <c r="A295" s="1"/>
    </row>
    <row r="296" ht="15.75">
      <c r="A296" s="1"/>
    </row>
    <row r="297" ht="15" customHeight="1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" customHeight="1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" customHeight="1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" customHeight="1">
      <c r="A351" s="1"/>
    </row>
    <row r="352" ht="15" customHeight="1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" customHeight="1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" customHeight="1">
      <c r="A375" s="1"/>
    </row>
    <row r="376" ht="15" customHeight="1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" customHeight="1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" customHeight="1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" customHeight="1">
      <c r="A461" s="1"/>
    </row>
    <row r="462" ht="15" customHeight="1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" customHeight="1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" customHeight="1">
      <c r="A491" s="1"/>
    </row>
    <row r="492" ht="15" customHeight="1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" customHeight="1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 t="s">
        <v>4</v>
      </c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" customHeight="1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" customHeight="1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" customHeight="1">
      <c r="A578" s="1"/>
    </row>
    <row r="579" ht="15" customHeight="1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" customHeight="1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" customHeight="1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" customHeight="1">
      <c r="A647" s="1"/>
    </row>
    <row r="648" ht="15" customHeight="1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" customHeight="1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" customHeight="1">
      <c r="A712" s="1"/>
    </row>
    <row r="713" ht="15" customHeight="1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" customHeight="1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33" customHeight="1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spans="1:13" ht="15.75">
      <c r="A735" s="1"/>
      <c r="B735" s="1"/>
      <c r="C735" s="1"/>
      <c r="D735" s="1"/>
      <c r="E735" s="1"/>
      <c r="F735" s="168"/>
      <c r="G735" s="168"/>
      <c r="H735" s="1"/>
      <c r="I735" s="1"/>
      <c r="J735" s="1"/>
      <c r="K735" s="1"/>
      <c r="L735" s="1"/>
      <c r="M735" s="1"/>
    </row>
    <row r="736" spans="1:13" ht="15.75">
      <c r="A736" s="1"/>
      <c r="B736" s="1"/>
      <c r="C736" s="1"/>
      <c r="D736" s="1"/>
      <c r="E736" s="1"/>
      <c r="F736" s="168"/>
      <c r="G736" s="168"/>
      <c r="H736" s="1"/>
      <c r="I736" s="1"/>
      <c r="J736" s="1"/>
      <c r="K736" s="1"/>
      <c r="L736" s="1"/>
      <c r="M736" s="1"/>
    </row>
    <row r="737" spans="1:13" ht="15.75">
      <c r="A737" s="1"/>
      <c r="B737" s="1"/>
      <c r="C737" s="1"/>
      <c r="D737" s="1"/>
      <c r="E737" s="1"/>
      <c r="F737" s="168"/>
      <c r="G737" s="168"/>
      <c r="H737" s="1"/>
      <c r="I737" s="1"/>
      <c r="J737" s="1"/>
      <c r="K737" s="1"/>
      <c r="L737" s="1"/>
      <c r="M737" s="1"/>
    </row>
    <row r="738" spans="1:13" ht="15.75">
      <c r="A738" s="1"/>
      <c r="B738" s="1"/>
      <c r="C738" s="1"/>
      <c r="D738" s="1"/>
      <c r="E738" s="1"/>
      <c r="F738" s="168"/>
      <c r="G738" s="168"/>
      <c r="H738" s="1"/>
      <c r="I738" s="1"/>
      <c r="J738" s="1"/>
      <c r="K738" s="1"/>
      <c r="L738" s="1"/>
      <c r="M738" s="1"/>
    </row>
  </sheetData>
  <sheetProtection/>
  <mergeCells count="43">
    <mergeCell ref="P42:Q42"/>
    <mergeCell ref="P44:P45"/>
    <mergeCell ref="O45:O46"/>
    <mergeCell ref="H5:L5"/>
    <mergeCell ref="H1:L1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F2:F3"/>
    <mergeCell ref="H2:L2"/>
    <mergeCell ref="H3:L3"/>
    <mergeCell ref="I4:L4"/>
    <mergeCell ref="C7:J7"/>
    <mergeCell ref="I10:I11"/>
    <mergeCell ref="J10:J11"/>
    <mergeCell ref="A17:G17"/>
    <mergeCell ref="I17:L17"/>
    <mergeCell ref="A23:G23"/>
    <mergeCell ref="I23:L23"/>
    <mergeCell ref="A28:G28"/>
    <mergeCell ref="I28:L28"/>
    <mergeCell ref="A32:G32"/>
    <mergeCell ref="I32:L32"/>
    <mergeCell ref="A54:L54"/>
    <mergeCell ref="A46:G46"/>
    <mergeCell ref="A36:G36"/>
    <mergeCell ref="I36:L36"/>
    <mergeCell ref="A41:G41"/>
    <mergeCell ref="A44:G44"/>
    <mergeCell ref="I44:L44"/>
    <mergeCell ref="A51:G51"/>
    <mergeCell ref="I51:L51"/>
    <mergeCell ref="C52:N52"/>
    <mergeCell ref="A50:G50"/>
    <mergeCell ref="A48:G48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40"/>
  <sheetViews>
    <sheetView zoomScaleSheetLayoutView="100" zoomScalePageLayoutView="0" workbookViewId="0" topLeftCell="A30">
      <selection activeCell="C44" sqref="C44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223"/>
      <c r="D1" s="1"/>
      <c r="E1" s="1"/>
      <c r="F1" s="223"/>
      <c r="G1" s="223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223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223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223"/>
      <c r="G4" s="223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223"/>
      <c r="G5" s="223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223"/>
      <c r="G6" s="223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226"/>
      <c r="L7" s="226"/>
    </row>
    <row r="8" spans="1:12" ht="16.5" thickBot="1">
      <c r="A8" s="418" t="s">
        <v>250</v>
      </c>
      <c r="B8" s="418"/>
      <c r="C8" s="418"/>
      <c r="D8" s="418"/>
      <c r="E8" s="418"/>
      <c r="F8" s="418"/>
      <c r="G8" s="418"/>
      <c r="H8" s="418"/>
      <c r="I8" s="418"/>
      <c r="J8" s="224"/>
      <c r="K8" s="226"/>
      <c r="L8" s="226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225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1.5">
      <c r="A13" s="211">
        <v>1</v>
      </c>
      <c r="B13" s="87">
        <v>44712</v>
      </c>
      <c r="C13" s="92" t="s">
        <v>251</v>
      </c>
      <c r="D13" s="88" t="s">
        <v>27</v>
      </c>
      <c r="E13" s="214" t="s">
        <v>252</v>
      </c>
      <c r="F13" s="89" t="s">
        <v>162</v>
      </c>
      <c r="G13" s="89" t="s">
        <v>162</v>
      </c>
      <c r="H13" s="237">
        <v>142498.5</v>
      </c>
      <c r="I13" s="212">
        <v>97</v>
      </c>
      <c r="J13" s="213">
        <v>44685</v>
      </c>
      <c r="K13" s="211">
        <v>152</v>
      </c>
      <c r="L13" s="211" t="s">
        <v>36</v>
      </c>
    </row>
    <row r="14" spans="1:12" ht="47.25">
      <c r="A14" s="186">
        <v>2</v>
      </c>
      <c r="B14" s="87">
        <v>44712</v>
      </c>
      <c r="C14" s="92" t="s">
        <v>253</v>
      </c>
      <c r="D14" s="88" t="s">
        <v>27</v>
      </c>
      <c r="E14" s="214" t="s">
        <v>254</v>
      </c>
      <c r="F14" s="89" t="s">
        <v>162</v>
      </c>
      <c r="G14" s="89" t="s">
        <v>162</v>
      </c>
      <c r="H14" s="238">
        <v>103174.11</v>
      </c>
      <c r="I14" s="186">
        <v>99</v>
      </c>
      <c r="J14" s="213">
        <v>44685</v>
      </c>
      <c r="K14" s="186">
        <v>1</v>
      </c>
      <c r="L14" s="186" t="s">
        <v>20</v>
      </c>
    </row>
    <row r="15" spans="1:16" ht="48" thickBot="1">
      <c r="A15" s="91">
        <v>3</v>
      </c>
      <c r="B15" s="87">
        <v>44712</v>
      </c>
      <c r="C15" s="92" t="s">
        <v>255</v>
      </c>
      <c r="D15" s="88" t="s">
        <v>27</v>
      </c>
      <c r="E15" s="148" t="s">
        <v>45</v>
      </c>
      <c r="F15" s="89" t="s">
        <v>162</v>
      </c>
      <c r="G15" s="89" t="s">
        <v>162</v>
      </c>
      <c r="H15" s="236">
        <v>88870</v>
      </c>
      <c r="I15" s="91">
        <v>98</v>
      </c>
      <c r="J15" s="213">
        <v>44685</v>
      </c>
      <c r="K15" s="91">
        <v>38</v>
      </c>
      <c r="L15" s="91" t="s">
        <v>18</v>
      </c>
      <c r="P15" s="2" t="s">
        <v>326</v>
      </c>
    </row>
    <row r="16" spans="1:12" ht="17.25" thickBot="1">
      <c r="A16" s="444" t="s">
        <v>94</v>
      </c>
      <c r="B16" s="445"/>
      <c r="C16" s="445"/>
      <c r="D16" s="445"/>
      <c r="E16" s="445"/>
      <c r="F16" s="445"/>
      <c r="G16" s="445"/>
      <c r="H16" s="95">
        <f>SUM(H13:H15)</f>
        <v>334542.61</v>
      </c>
      <c r="I16" s="446"/>
      <c r="J16" s="447"/>
      <c r="K16" s="447"/>
      <c r="L16" s="448"/>
    </row>
    <row r="17" spans="1:12" ht="33">
      <c r="A17" s="65">
        <v>5</v>
      </c>
      <c r="B17" s="87">
        <v>44712</v>
      </c>
      <c r="C17" s="156" t="s">
        <v>256</v>
      </c>
      <c r="D17" s="88" t="s">
        <v>27</v>
      </c>
      <c r="E17" s="156" t="s">
        <v>48</v>
      </c>
      <c r="F17" s="25" t="s">
        <v>17</v>
      </c>
      <c r="G17" s="25" t="s">
        <v>17</v>
      </c>
      <c r="H17" s="174">
        <v>167171.86</v>
      </c>
      <c r="I17" s="65">
        <v>92</v>
      </c>
      <c r="J17" s="213">
        <v>44685</v>
      </c>
      <c r="K17" s="65">
        <v>165</v>
      </c>
      <c r="L17" s="65" t="s">
        <v>36</v>
      </c>
    </row>
    <row r="18" spans="1:12" ht="33">
      <c r="A18" s="66">
        <v>6</v>
      </c>
      <c r="B18" s="87">
        <v>44712</v>
      </c>
      <c r="C18" s="123" t="s">
        <v>257</v>
      </c>
      <c r="D18" s="88" t="s">
        <v>27</v>
      </c>
      <c r="E18" s="171" t="s">
        <v>397</v>
      </c>
      <c r="F18" s="25" t="s">
        <v>17</v>
      </c>
      <c r="G18" s="25" t="s">
        <v>17</v>
      </c>
      <c r="H18" s="172">
        <v>178911.89</v>
      </c>
      <c r="I18" s="66">
        <v>93</v>
      </c>
      <c r="J18" s="213">
        <v>44685</v>
      </c>
      <c r="K18" s="66">
        <v>176</v>
      </c>
      <c r="L18" s="66" t="s">
        <v>36</v>
      </c>
    </row>
    <row r="19" spans="1:12" ht="33">
      <c r="A19" s="66">
        <v>7</v>
      </c>
      <c r="B19" s="87">
        <v>44712</v>
      </c>
      <c r="C19" s="123" t="s">
        <v>258</v>
      </c>
      <c r="D19" s="88" t="s">
        <v>27</v>
      </c>
      <c r="E19" s="171" t="s">
        <v>259</v>
      </c>
      <c r="F19" s="25" t="s">
        <v>17</v>
      </c>
      <c r="G19" s="25" t="s">
        <v>17</v>
      </c>
      <c r="H19" s="172">
        <v>100295.19</v>
      </c>
      <c r="I19" s="66">
        <v>94</v>
      </c>
      <c r="J19" s="213">
        <v>44685</v>
      </c>
      <c r="K19" s="66">
        <v>18.8</v>
      </c>
      <c r="L19" s="66" t="s">
        <v>18</v>
      </c>
    </row>
    <row r="20" spans="1:12" ht="49.5">
      <c r="A20" s="66">
        <v>8</v>
      </c>
      <c r="B20" s="87">
        <v>44712</v>
      </c>
      <c r="C20" s="123" t="s">
        <v>258</v>
      </c>
      <c r="D20" s="88" t="s">
        <v>27</v>
      </c>
      <c r="E20" s="171" t="s">
        <v>260</v>
      </c>
      <c r="F20" s="25" t="s">
        <v>17</v>
      </c>
      <c r="G20" s="25" t="s">
        <v>17</v>
      </c>
      <c r="H20" s="172">
        <v>61327.36</v>
      </c>
      <c r="I20" s="66">
        <v>95</v>
      </c>
      <c r="J20" s="213">
        <v>44685</v>
      </c>
      <c r="K20" s="66">
        <v>18.5</v>
      </c>
      <c r="L20" s="66" t="s">
        <v>18</v>
      </c>
    </row>
    <row r="21" spans="1:12" ht="33">
      <c r="A21" s="66">
        <v>9</v>
      </c>
      <c r="B21" s="87">
        <v>44712</v>
      </c>
      <c r="C21" s="123" t="s">
        <v>261</v>
      </c>
      <c r="D21" s="88" t="s">
        <v>27</v>
      </c>
      <c r="E21" s="156" t="s">
        <v>47</v>
      </c>
      <c r="F21" s="25" t="s">
        <v>17</v>
      </c>
      <c r="G21" s="25" t="s">
        <v>17</v>
      </c>
      <c r="H21" s="172">
        <v>178242.8</v>
      </c>
      <c r="I21" s="66">
        <v>91</v>
      </c>
      <c r="J21" s="213">
        <v>44685</v>
      </c>
      <c r="K21" s="66">
        <v>165</v>
      </c>
      <c r="L21" s="66" t="s">
        <v>36</v>
      </c>
    </row>
    <row r="22" spans="1:12" ht="33">
      <c r="A22" s="66">
        <v>10</v>
      </c>
      <c r="B22" s="87">
        <v>44712</v>
      </c>
      <c r="C22" s="123" t="s">
        <v>262</v>
      </c>
      <c r="D22" s="88" t="s">
        <v>27</v>
      </c>
      <c r="E22" s="156" t="s">
        <v>47</v>
      </c>
      <c r="F22" s="25" t="s">
        <v>17</v>
      </c>
      <c r="G22" s="25" t="s">
        <v>17</v>
      </c>
      <c r="H22" s="172">
        <v>144619.46</v>
      </c>
      <c r="I22" s="66">
        <v>90</v>
      </c>
      <c r="J22" s="213">
        <v>44685</v>
      </c>
      <c r="K22" s="66">
        <v>140</v>
      </c>
      <c r="L22" s="66" t="s">
        <v>36</v>
      </c>
    </row>
    <row r="23" spans="1:12" ht="33.75" thickBot="1">
      <c r="A23" s="66">
        <v>11</v>
      </c>
      <c r="B23" s="87">
        <v>44712</v>
      </c>
      <c r="C23" s="123" t="s">
        <v>263</v>
      </c>
      <c r="D23" s="88" t="s">
        <v>27</v>
      </c>
      <c r="E23" s="156" t="s">
        <v>48</v>
      </c>
      <c r="F23" s="25" t="s">
        <v>17</v>
      </c>
      <c r="G23" s="25" t="s">
        <v>17</v>
      </c>
      <c r="H23" s="172">
        <v>145823.64</v>
      </c>
      <c r="I23" s="66">
        <v>96</v>
      </c>
      <c r="J23" s="213">
        <v>44685</v>
      </c>
      <c r="K23" s="66">
        <v>150</v>
      </c>
      <c r="L23" s="66" t="s">
        <v>36</v>
      </c>
    </row>
    <row r="24" spans="1:12" ht="17.25" thickBot="1">
      <c r="A24" s="494" t="s">
        <v>37</v>
      </c>
      <c r="B24" s="514"/>
      <c r="C24" s="514"/>
      <c r="D24" s="514"/>
      <c r="E24" s="514"/>
      <c r="F24" s="514"/>
      <c r="G24" s="515"/>
      <c r="H24" s="189">
        <f>SUM(H17:H23)</f>
        <v>976392.2</v>
      </c>
      <c r="I24" s="496"/>
      <c r="J24" s="496"/>
      <c r="K24" s="496"/>
      <c r="L24" s="497"/>
    </row>
    <row r="25" spans="1:12" ht="33">
      <c r="A25" s="65">
        <v>12</v>
      </c>
      <c r="B25" s="87">
        <v>44712</v>
      </c>
      <c r="C25" s="156" t="s">
        <v>264</v>
      </c>
      <c r="D25" s="21" t="s">
        <v>27</v>
      </c>
      <c r="E25" s="159" t="s">
        <v>189</v>
      </c>
      <c r="F25" s="142" t="s">
        <v>22</v>
      </c>
      <c r="G25" s="154" t="s">
        <v>22</v>
      </c>
      <c r="H25" s="68">
        <v>26355</v>
      </c>
      <c r="I25" s="65">
        <v>106</v>
      </c>
      <c r="J25" s="213">
        <v>44685</v>
      </c>
      <c r="K25" s="65">
        <v>3</v>
      </c>
      <c r="L25" s="65" t="s">
        <v>20</v>
      </c>
    </row>
    <row r="26" spans="1:12" ht="48" customHeight="1">
      <c r="A26" s="65">
        <v>13</v>
      </c>
      <c r="B26" s="87">
        <v>44712</v>
      </c>
      <c r="C26" s="123" t="s">
        <v>265</v>
      </c>
      <c r="D26" s="88" t="s">
        <v>27</v>
      </c>
      <c r="E26" s="173" t="s">
        <v>266</v>
      </c>
      <c r="F26" s="142" t="s">
        <v>22</v>
      </c>
      <c r="G26" s="154" t="s">
        <v>22</v>
      </c>
      <c r="H26" s="68">
        <v>325152.64</v>
      </c>
      <c r="I26" s="65">
        <v>105</v>
      </c>
      <c r="J26" s="213">
        <v>44685</v>
      </c>
      <c r="K26" s="65">
        <v>270</v>
      </c>
      <c r="L26" s="65" t="s">
        <v>36</v>
      </c>
    </row>
    <row r="27" spans="1:12" ht="33">
      <c r="A27" s="66">
        <v>14</v>
      </c>
      <c r="B27" s="87">
        <v>44712</v>
      </c>
      <c r="C27" s="123" t="s">
        <v>267</v>
      </c>
      <c r="D27" s="39" t="s">
        <v>27</v>
      </c>
      <c r="E27" s="171" t="s">
        <v>268</v>
      </c>
      <c r="F27" s="197" t="s">
        <v>22</v>
      </c>
      <c r="G27" s="198" t="s">
        <v>22</v>
      </c>
      <c r="H27" s="76">
        <v>223997.99</v>
      </c>
      <c r="I27" s="66">
        <v>107</v>
      </c>
      <c r="J27" s="213">
        <v>44685</v>
      </c>
      <c r="K27" s="66">
        <v>53.8</v>
      </c>
      <c r="L27" s="66" t="s">
        <v>18</v>
      </c>
    </row>
    <row r="28" spans="1:12" ht="17.25" thickBot="1">
      <c r="A28" s="488" t="s">
        <v>38</v>
      </c>
      <c r="B28" s="489"/>
      <c r="C28" s="489"/>
      <c r="D28" s="489"/>
      <c r="E28" s="489"/>
      <c r="F28" s="489"/>
      <c r="G28" s="490"/>
      <c r="H28" s="199">
        <f>SUM(H25:H27)</f>
        <v>575505.63</v>
      </c>
      <c r="I28" s="491"/>
      <c r="J28" s="492"/>
      <c r="K28" s="492"/>
      <c r="L28" s="493"/>
    </row>
    <row r="29" spans="1:12" ht="33">
      <c r="A29" s="65">
        <v>15</v>
      </c>
      <c r="B29" s="87">
        <v>44712</v>
      </c>
      <c r="C29" s="185" t="s">
        <v>269</v>
      </c>
      <c r="D29" s="188" t="s">
        <v>27</v>
      </c>
      <c r="E29" s="122" t="s">
        <v>270</v>
      </c>
      <c r="F29" s="121" t="s">
        <v>19</v>
      </c>
      <c r="G29" s="121" t="s">
        <v>19</v>
      </c>
      <c r="H29" s="46">
        <v>132914.65</v>
      </c>
      <c r="I29" s="37">
        <v>102</v>
      </c>
      <c r="J29" s="213">
        <v>44685</v>
      </c>
      <c r="K29" s="37">
        <v>103</v>
      </c>
      <c r="L29" s="37" t="s">
        <v>36</v>
      </c>
    </row>
    <row r="30" spans="1:12" ht="33">
      <c r="A30" s="52">
        <v>16</v>
      </c>
      <c r="B30" s="87">
        <v>44712</v>
      </c>
      <c r="C30" s="185" t="s">
        <v>81</v>
      </c>
      <c r="D30" s="39" t="s">
        <v>27</v>
      </c>
      <c r="E30" s="31" t="s">
        <v>271</v>
      </c>
      <c r="F30" s="121" t="s">
        <v>19</v>
      </c>
      <c r="G30" s="121" t="s">
        <v>19</v>
      </c>
      <c r="H30" s="164">
        <v>154052.56</v>
      </c>
      <c r="I30" s="37">
        <v>103</v>
      </c>
      <c r="J30" s="213">
        <v>44685</v>
      </c>
      <c r="K30" s="37">
        <v>91</v>
      </c>
      <c r="L30" s="37" t="s">
        <v>36</v>
      </c>
    </row>
    <row r="31" spans="1:17" ht="83.25" thickBot="1">
      <c r="A31" s="71">
        <v>17</v>
      </c>
      <c r="B31" s="87">
        <v>44712</v>
      </c>
      <c r="C31" s="185" t="s">
        <v>81</v>
      </c>
      <c r="D31" s="44" t="s">
        <v>27</v>
      </c>
      <c r="E31" s="31" t="s">
        <v>272</v>
      </c>
      <c r="F31" s="32" t="s">
        <v>19</v>
      </c>
      <c r="G31" s="32" t="s">
        <v>19</v>
      </c>
      <c r="H31" s="164">
        <v>167887.16</v>
      </c>
      <c r="I31" s="29">
        <v>104</v>
      </c>
      <c r="J31" s="213">
        <v>44685</v>
      </c>
      <c r="K31" s="29">
        <v>2</v>
      </c>
      <c r="L31" s="29" t="s">
        <v>20</v>
      </c>
      <c r="Q31" s="227"/>
    </row>
    <row r="32" spans="1:12" ht="17.25" thickBot="1">
      <c r="A32" s="494" t="s">
        <v>23</v>
      </c>
      <c r="B32" s="495"/>
      <c r="C32" s="495"/>
      <c r="D32" s="495"/>
      <c r="E32" s="495"/>
      <c r="F32" s="495"/>
      <c r="G32" s="495"/>
      <c r="H32" s="184">
        <f>SUM(H29:H31)</f>
        <v>454854.37</v>
      </c>
      <c r="I32" s="496"/>
      <c r="J32" s="496"/>
      <c r="K32" s="496"/>
      <c r="L32" s="497"/>
    </row>
    <row r="33" spans="1:12" ht="49.5">
      <c r="A33" s="65">
        <v>18</v>
      </c>
      <c r="B33" s="87">
        <v>44712</v>
      </c>
      <c r="C33" s="69" t="s">
        <v>192</v>
      </c>
      <c r="D33" s="188" t="s">
        <v>27</v>
      </c>
      <c r="E33" s="85" t="s">
        <v>273</v>
      </c>
      <c r="F33" s="66" t="s">
        <v>42</v>
      </c>
      <c r="G33" s="78" t="s">
        <v>162</v>
      </c>
      <c r="H33" s="68">
        <v>90500</v>
      </c>
      <c r="I33" s="65">
        <v>101</v>
      </c>
      <c r="J33" s="213">
        <v>44685</v>
      </c>
      <c r="K33" s="65">
        <v>1</v>
      </c>
      <c r="L33" s="65" t="s">
        <v>20</v>
      </c>
    </row>
    <row r="34" spans="1:12" ht="33.75" thickBot="1">
      <c r="A34" s="66">
        <v>19</v>
      </c>
      <c r="B34" s="87">
        <v>44712</v>
      </c>
      <c r="C34" s="69" t="s">
        <v>274</v>
      </c>
      <c r="D34" s="188" t="s">
        <v>27</v>
      </c>
      <c r="E34" s="78" t="s">
        <v>275</v>
      </c>
      <c r="F34" s="66" t="s">
        <v>42</v>
      </c>
      <c r="G34" s="78" t="s">
        <v>162</v>
      </c>
      <c r="H34" s="76">
        <v>72020</v>
      </c>
      <c r="I34" s="66">
        <v>100</v>
      </c>
      <c r="J34" s="213">
        <v>44685</v>
      </c>
      <c r="K34" s="66" t="s">
        <v>276</v>
      </c>
      <c r="L34" s="66" t="s">
        <v>20</v>
      </c>
    </row>
    <row r="35" spans="1:12" ht="17.25" thickBot="1">
      <c r="A35" s="463" t="s">
        <v>42</v>
      </c>
      <c r="B35" s="464"/>
      <c r="C35" s="464"/>
      <c r="D35" s="464"/>
      <c r="E35" s="464"/>
      <c r="F35" s="464"/>
      <c r="G35" s="465"/>
      <c r="H35" s="49">
        <f>SUM(H33:H34)</f>
        <v>162520</v>
      </c>
      <c r="I35" s="472"/>
      <c r="J35" s="473"/>
      <c r="K35" s="473"/>
      <c r="L35" s="474"/>
    </row>
    <row r="36" spans="1:12" ht="33">
      <c r="A36" s="65">
        <v>20</v>
      </c>
      <c r="B36" s="87">
        <v>44712</v>
      </c>
      <c r="C36" s="69" t="s">
        <v>278</v>
      </c>
      <c r="D36" s="21" t="s">
        <v>27</v>
      </c>
      <c r="E36" s="85" t="s">
        <v>277</v>
      </c>
      <c r="F36" s="65" t="s">
        <v>194</v>
      </c>
      <c r="G36" s="65" t="s">
        <v>19</v>
      </c>
      <c r="H36" s="68">
        <v>29097.41</v>
      </c>
      <c r="I36" s="72" t="s">
        <v>279</v>
      </c>
      <c r="J36" s="213">
        <v>44685</v>
      </c>
      <c r="K36" s="72" t="s">
        <v>280</v>
      </c>
      <c r="L36" s="72" t="s">
        <v>18</v>
      </c>
    </row>
    <row r="37" spans="1:12" ht="33">
      <c r="A37" s="66">
        <v>21</v>
      </c>
      <c r="B37" s="87">
        <v>44712</v>
      </c>
      <c r="C37" s="69" t="s">
        <v>281</v>
      </c>
      <c r="D37" s="21" t="s">
        <v>27</v>
      </c>
      <c r="E37" s="78" t="s">
        <v>48</v>
      </c>
      <c r="F37" s="66" t="s">
        <v>194</v>
      </c>
      <c r="G37" s="89" t="s">
        <v>162</v>
      </c>
      <c r="H37" s="76">
        <v>340658.1</v>
      </c>
      <c r="I37" s="102" t="s">
        <v>282</v>
      </c>
      <c r="J37" s="213">
        <v>44685</v>
      </c>
      <c r="K37" s="102" t="s">
        <v>283</v>
      </c>
      <c r="L37" s="102" t="s">
        <v>36</v>
      </c>
    </row>
    <row r="38" spans="1:12" ht="33">
      <c r="A38" s="66">
        <v>22</v>
      </c>
      <c r="B38" s="87">
        <v>44712</v>
      </c>
      <c r="C38" s="69" t="s">
        <v>284</v>
      </c>
      <c r="D38" s="21" t="s">
        <v>27</v>
      </c>
      <c r="E38" s="78" t="s">
        <v>285</v>
      </c>
      <c r="F38" s="66" t="s">
        <v>194</v>
      </c>
      <c r="G38" s="89" t="s">
        <v>21</v>
      </c>
      <c r="H38" s="76">
        <v>13739.15</v>
      </c>
      <c r="I38" s="102" t="s">
        <v>293</v>
      </c>
      <c r="J38" s="213">
        <v>44685</v>
      </c>
      <c r="K38" s="102" t="s">
        <v>286</v>
      </c>
      <c r="L38" s="102" t="s">
        <v>18</v>
      </c>
    </row>
    <row r="39" spans="1:12" ht="33">
      <c r="A39" s="66">
        <v>23</v>
      </c>
      <c r="B39" s="87">
        <v>44712</v>
      </c>
      <c r="C39" s="69" t="s">
        <v>81</v>
      </c>
      <c r="D39" s="21" t="s">
        <v>27</v>
      </c>
      <c r="E39" s="85" t="s">
        <v>287</v>
      </c>
      <c r="F39" s="66" t="s">
        <v>194</v>
      </c>
      <c r="G39" s="65" t="s">
        <v>19</v>
      </c>
      <c r="H39" s="76">
        <v>44455.51</v>
      </c>
      <c r="I39" s="102" t="s">
        <v>288</v>
      </c>
      <c r="J39" s="213">
        <v>44685</v>
      </c>
      <c r="K39" s="102" t="s">
        <v>289</v>
      </c>
      <c r="L39" s="102" t="s">
        <v>18</v>
      </c>
    </row>
    <row r="40" spans="1:12" ht="33">
      <c r="A40" s="66">
        <v>24</v>
      </c>
      <c r="B40" s="87">
        <v>44712</v>
      </c>
      <c r="C40" s="69" t="s">
        <v>290</v>
      </c>
      <c r="D40" s="21" t="s">
        <v>27</v>
      </c>
      <c r="E40" s="78" t="s">
        <v>291</v>
      </c>
      <c r="F40" s="66" t="s">
        <v>194</v>
      </c>
      <c r="G40" s="89" t="s">
        <v>21</v>
      </c>
      <c r="H40" s="76">
        <v>20221.71</v>
      </c>
      <c r="I40" s="102" t="s">
        <v>292</v>
      </c>
      <c r="J40" s="213">
        <v>44685</v>
      </c>
      <c r="K40" s="102" t="s">
        <v>156</v>
      </c>
      <c r="L40" s="102" t="s">
        <v>18</v>
      </c>
    </row>
    <row r="41" spans="1:12" ht="33">
      <c r="A41" s="66">
        <v>25</v>
      </c>
      <c r="B41" s="87">
        <v>44712</v>
      </c>
      <c r="C41" s="69" t="s">
        <v>294</v>
      </c>
      <c r="D41" s="21" t="s">
        <v>27</v>
      </c>
      <c r="E41" s="85" t="s">
        <v>295</v>
      </c>
      <c r="F41" s="66" t="s">
        <v>194</v>
      </c>
      <c r="G41" s="89" t="s">
        <v>162</v>
      </c>
      <c r="H41" s="76">
        <v>360750.51</v>
      </c>
      <c r="I41" s="102" t="s">
        <v>296</v>
      </c>
      <c r="J41" s="213">
        <v>44685</v>
      </c>
      <c r="K41" s="102" t="s">
        <v>297</v>
      </c>
      <c r="L41" s="102" t="s">
        <v>18</v>
      </c>
    </row>
    <row r="42" spans="1:12" ht="33">
      <c r="A42" s="66">
        <v>26</v>
      </c>
      <c r="B42" s="87">
        <v>44712</v>
      </c>
      <c r="C42" s="69" t="s">
        <v>298</v>
      </c>
      <c r="D42" s="21" t="s">
        <v>27</v>
      </c>
      <c r="E42" s="78" t="s">
        <v>299</v>
      </c>
      <c r="F42" s="66" t="s">
        <v>194</v>
      </c>
      <c r="G42" s="89" t="s">
        <v>21</v>
      </c>
      <c r="H42" s="76">
        <v>64659.56</v>
      </c>
      <c r="I42" s="102" t="s">
        <v>300</v>
      </c>
      <c r="J42" s="213">
        <v>44685</v>
      </c>
      <c r="K42" s="102" t="s">
        <v>301</v>
      </c>
      <c r="L42" s="102" t="s">
        <v>18</v>
      </c>
    </row>
    <row r="43" spans="1:12" ht="33">
      <c r="A43" s="66">
        <v>27</v>
      </c>
      <c r="B43" s="87">
        <v>44712</v>
      </c>
      <c r="C43" s="69" t="s">
        <v>302</v>
      </c>
      <c r="D43" s="21" t="s">
        <v>27</v>
      </c>
      <c r="E43" s="78" t="s">
        <v>303</v>
      </c>
      <c r="F43" s="66" t="s">
        <v>194</v>
      </c>
      <c r="G43" s="65" t="s">
        <v>19</v>
      </c>
      <c r="H43" s="76">
        <v>33946.27</v>
      </c>
      <c r="I43" s="102" t="s">
        <v>304</v>
      </c>
      <c r="J43" s="213">
        <v>44685</v>
      </c>
      <c r="K43" s="102" t="s">
        <v>305</v>
      </c>
      <c r="L43" s="102" t="s">
        <v>18</v>
      </c>
    </row>
    <row r="44" spans="1:12" ht="33.75" thickBot="1">
      <c r="A44" s="71">
        <v>28</v>
      </c>
      <c r="B44" s="87">
        <v>44712</v>
      </c>
      <c r="C44" s="60" t="s">
        <v>306</v>
      </c>
      <c r="D44" s="44" t="s">
        <v>27</v>
      </c>
      <c r="E44" s="78" t="s">
        <v>307</v>
      </c>
      <c r="F44" s="71" t="s">
        <v>194</v>
      </c>
      <c r="G44" s="65" t="s">
        <v>19</v>
      </c>
      <c r="H44" s="177">
        <v>87292.91</v>
      </c>
      <c r="I44" s="178" t="s">
        <v>206</v>
      </c>
      <c r="J44" s="213">
        <v>44685</v>
      </c>
      <c r="K44" s="178" t="s">
        <v>308</v>
      </c>
      <c r="L44" s="178" t="s">
        <v>36</v>
      </c>
    </row>
    <row r="45" spans="1:12" ht="17.25" thickBot="1">
      <c r="A45" s="501" t="s">
        <v>50</v>
      </c>
      <c r="B45" s="502"/>
      <c r="C45" s="502"/>
      <c r="D45" s="502"/>
      <c r="E45" s="502"/>
      <c r="F45" s="502"/>
      <c r="G45" s="503"/>
      <c r="H45" s="180">
        <f>SUM(H36:H44)</f>
        <v>994821.13</v>
      </c>
      <c r="I45" s="181"/>
      <c r="J45" s="182"/>
      <c r="K45" s="181"/>
      <c r="L45" s="183"/>
    </row>
    <row r="46" spans="1:18" ht="33">
      <c r="A46" s="65">
        <v>29</v>
      </c>
      <c r="B46" s="87">
        <v>44712</v>
      </c>
      <c r="C46" s="69" t="s">
        <v>309</v>
      </c>
      <c r="D46" s="21" t="s">
        <v>27</v>
      </c>
      <c r="E46" s="179" t="s">
        <v>209</v>
      </c>
      <c r="F46" s="65" t="s">
        <v>210</v>
      </c>
      <c r="G46" s="65" t="s">
        <v>19</v>
      </c>
      <c r="H46" s="68">
        <v>196820.75</v>
      </c>
      <c r="I46" s="72" t="s">
        <v>310</v>
      </c>
      <c r="J46" s="94">
        <v>44630</v>
      </c>
      <c r="K46" s="72" t="s">
        <v>311</v>
      </c>
      <c r="L46" s="72" t="s">
        <v>36</v>
      </c>
      <c r="P46" s="516"/>
      <c r="Q46" s="516"/>
      <c r="R46" s="176"/>
    </row>
    <row r="47" spans="1:12" ht="33.75" thickBot="1">
      <c r="A47" s="52">
        <v>30</v>
      </c>
      <c r="B47" s="87">
        <v>44712</v>
      </c>
      <c r="C47" s="60" t="s">
        <v>312</v>
      </c>
      <c r="D47" s="44" t="s">
        <v>27</v>
      </c>
      <c r="E47" s="210" t="s">
        <v>209</v>
      </c>
      <c r="F47" s="71" t="s">
        <v>210</v>
      </c>
      <c r="G47" s="194" t="s">
        <v>162</v>
      </c>
      <c r="H47" s="59">
        <v>182401.26</v>
      </c>
      <c r="I47" s="58" t="s">
        <v>313</v>
      </c>
      <c r="J47" s="213">
        <v>44685</v>
      </c>
      <c r="K47" s="58" t="s">
        <v>314</v>
      </c>
      <c r="L47" s="58" t="s">
        <v>36</v>
      </c>
    </row>
    <row r="48" spans="1:16" ht="17.25" thickBot="1">
      <c r="A48" s="449" t="s">
        <v>221</v>
      </c>
      <c r="B48" s="450"/>
      <c r="C48" s="450"/>
      <c r="D48" s="450"/>
      <c r="E48" s="450"/>
      <c r="F48" s="450"/>
      <c r="G48" s="475"/>
      <c r="H48" s="119">
        <f>SUM(H46:H47)</f>
        <v>379222.01</v>
      </c>
      <c r="I48" s="456"/>
      <c r="J48" s="457"/>
      <c r="K48" s="457"/>
      <c r="L48" s="458"/>
      <c r="P48" s="516"/>
    </row>
    <row r="49" spans="1:16" ht="50.25" thickBot="1">
      <c r="A49" s="52">
        <v>31</v>
      </c>
      <c r="B49" s="87">
        <v>44712</v>
      </c>
      <c r="C49" s="60" t="s">
        <v>315</v>
      </c>
      <c r="D49" s="44" t="s">
        <v>27</v>
      </c>
      <c r="E49" s="84" t="s">
        <v>316</v>
      </c>
      <c r="F49" s="52" t="s">
        <v>317</v>
      </c>
      <c r="G49" s="194" t="s">
        <v>162</v>
      </c>
      <c r="H49" s="59">
        <v>151586.96</v>
      </c>
      <c r="I49" s="58" t="s">
        <v>318</v>
      </c>
      <c r="J49" s="103">
        <v>44671</v>
      </c>
      <c r="K49" s="58" t="s">
        <v>319</v>
      </c>
      <c r="L49" s="58" t="s">
        <v>18</v>
      </c>
      <c r="O49" s="517"/>
      <c r="P49" s="516"/>
    </row>
    <row r="50" spans="1:15" ht="17.25" thickBot="1">
      <c r="A50" s="498" t="s">
        <v>320</v>
      </c>
      <c r="B50" s="499"/>
      <c r="C50" s="499"/>
      <c r="D50" s="499"/>
      <c r="E50" s="499"/>
      <c r="F50" s="499"/>
      <c r="G50" s="500"/>
      <c r="H50" s="233">
        <f>SUM(H49)</f>
        <v>151586.96</v>
      </c>
      <c r="I50" s="234"/>
      <c r="J50" s="234"/>
      <c r="K50" s="234"/>
      <c r="L50" s="235"/>
      <c r="O50" s="517"/>
    </row>
    <row r="51" spans="1:15" ht="33">
      <c r="A51" s="228">
        <v>32</v>
      </c>
      <c r="B51" s="87">
        <v>44712</v>
      </c>
      <c r="C51" s="60" t="s">
        <v>321</v>
      </c>
      <c r="D51" s="44" t="s">
        <v>27</v>
      </c>
      <c r="E51" s="229" t="s">
        <v>322</v>
      </c>
      <c r="F51" s="239" t="s">
        <v>323</v>
      </c>
      <c r="G51" s="89" t="s">
        <v>162</v>
      </c>
      <c r="H51" s="231">
        <v>619853</v>
      </c>
      <c r="I51" s="232" t="s">
        <v>324</v>
      </c>
      <c r="J51" s="213">
        <v>44685</v>
      </c>
      <c r="K51" s="72" t="s">
        <v>44</v>
      </c>
      <c r="L51" s="72" t="s">
        <v>20</v>
      </c>
      <c r="O51" s="217"/>
    </row>
    <row r="52" spans="1:15" ht="16.5">
      <c r="A52" s="511" t="s">
        <v>325</v>
      </c>
      <c r="B52" s="512"/>
      <c r="C52" s="512"/>
      <c r="D52" s="512"/>
      <c r="E52" s="512"/>
      <c r="F52" s="512"/>
      <c r="G52" s="513"/>
      <c r="H52" s="218">
        <f>SUM(H51)</f>
        <v>619853</v>
      </c>
      <c r="I52" s="219"/>
      <c r="J52" s="219"/>
      <c r="K52" s="219"/>
      <c r="L52" s="219"/>
      <c r="O52" s="217"/>
    </row>
    <row r="53" spans="1:16" ht="17.25" thickBot="1">
      <c r="A53" s="504" t="s">
        <v>26</v>
      </c>
      <c r="B53" s="505"/>
      <c r="C53" s="505"/>
      <c r="D53" s="505"/>
      <c r="E53" s="505"/>
      <c r="F53" s="505"/>
      <c r="G53" s="505"/>
      <c r="H53" s="175">
        <f>H16+H24+H28+H32+H35+H45+H48+H50+H52</f>
        <v>4649297.91</v>
      </c>
      <c r="I53" s="506"/>
      <c r="J53" s="506"/>
      <c r="K53" s="506"/>
      <c r="L53" s="507"/>
      <c r="P53" s="227"/>
    </row>
    <row r="54" spans="1:14" ht="15.75">
      <c r="A54" s="5"/>
      <c r="B54" s="6"/>
      <c r="C54" s="459" t="s">
        <v>32</v>
      </c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</row>
    <row r="55" spans="1:12" ht="15.75">
      <c r="A55" s="7" t="s">
        <v>10</v>
      </c>
      <c r="B55" s="1"/>
      <c r="C55" s="1"/>
      <c r="D55" s="1"/>
      <c r="E55" s="1"/>
      <c r="F55" s="223"/>
      <c r="G55" s="223"/>
      <c r="H55" s="1"/>
      <c r="I55" s="1"/>
      <c r="J55" s="1"/>
      <c r="K55" s="1"/>
      <c r="L55" s="1"/>
    </row>
    <row r="56" spans="1:20" ht="82.5" hidden="1">
      <c r="A56" s="459"/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S56" s="87">
        <v>44592</v>
      </c>
      <c r="T56" s="60" t="s">
        <v>68</v>
      </c>
    </row>
    <row r="57" spans="1:12" ht="15.75" hidden="1">
      <c r="A57" s="1"/>
      <c r="B57" s="1"/>
      <c r="C57" s="1"/>
      <c r="D57" s="1"/>
      <c r="E57" s="1"/>
      <c r="F57" s="223"/>
      <c r="G57" s="223"/>
      <c r="H57" s="1"/>
      <c r="I57" s="1"/>
      <c r="J57" s="1"/>
      <c r="K57" s="1"/>
      <c r="L57" s="1"/>
    </row>
    <row r="58" ht="15.75" hidden="1">
      <c r="A58" s="1"/>
    </row>
    <row r="59" ht="15.75" hidden="1">
      <c r="A59" s="1"/>
    </row>
    <row r="60" ht="15.75">
      <c r="A60" s="1"/>
    </row>
    <row r="61" ht="15" customHeight="1">
      <c r="A61" s="1"/>
    </row>
    <row r="62" ht="15" customHeight="1">
      <c r="A62" s="1"/>
    </row>
    <row r="63" ht="15.75">
      <c r="A63" s="1"/>
    </row>
    <row r="64" spans="1:15" ht="15.75">
      <c r="A64" s="1"/>
      <c r="O64" s="2" t="s">
        <v>166</v>
      </c>
    </row>
    <row r="65" ht="15.75">
      <c r="A65" s="1"/>
    </row>
    <row r="66" ht="15.75">
      <c r="A66" s="1"/>
    </row>
    <row r="67" ht="15" customHeight="1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spans="1:16" ht="15.75">
      <c r="A84" s="1"/>
      <c r="P84" s="2" t="s">
        <v>326</v>
      </c>
    </row>
    <row r="85" ht="15.75">
      <c r="A85" s="1"/>
    </row>
    <row r="86" ht="15" customHeight="1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" customHeight="1">
      <c r="A120" s="1"/>
    </row>
    <row r="121" ht="15" customHeight="1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" customHeight="1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" customHeight="1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" customHeight="1">
      <c r="A166" s="1"/>
    </row>
    <row r="167" ht="15" customHeight="1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" customHeight="1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" customHeight="1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" customHeight="1">
      <c r="A223" s="1"/>
    </row>
    <row r="224" ht="15" customHeight="1">
      <c r="A224" s="1"/>
    </row>
    <row r="225" ht="15.75">
      <c r="A225" s="1"/>
    </row>
    <row r="226" ht="15.75">
      <c r="A226" s="1"/>
    </row>
    <row r="227" ht="15.75">
      <c r="A227" s="1"/>
    </row>
    <row r="228" ht="15" customHeight="1">
      <c r="A228" s="1"/>
    </row>
    <row r="229" ht="15.75">
      <c r="A229" s="1"/>
    </row>
    <row r="230" ht="15.75">
      <c r="A230" s="1"/>
    </row>
    <row r="231" ht="15" customHeight="1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" customHeight="1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" customHeight="1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8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" customHeight="1">
      <c r="A294" s="1"/>
    </row>
    <row r="295" ht="15" customHeight="1">
      <c r="A295" s="1"/>
    </row>
    <row r="296" ht="15.75">
      <c r="A296" s="1"/>
    </row>
    <row r="297" ht="15.75">
      <c r="A297" s="1"/>
    </row>
    <row r="298" ht="15.75">
      <c r="A298" s="1"/>
    </row>
    <row r="299" ht="15" customHeight="1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" customHeight="1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" customHeight="1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" customHeight="1">
      <c r="A353" s="1"/>
    </row>
    <row r="354" ht="15" customHeight="1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" customHeight="1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" customHeight="1">
      <c r="A377" s="1"/>
    </row>
    <row r="378" ht="15" customHeight="1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" customHeight="1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" customHeight="1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" customHeight="1">
      <c r="A463" s="1"/>
    </row>
    <row r="464" ht="15" customHeight="1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" customHeight="1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" customHeight="1">
      <c r="A493" s="1"/>
    </row>
    <row r="494" ht="15" customHeight="1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" customHeight="1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 t="s">
        <v>4</v>
      </c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" customHeight="1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" customHeight="1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" customHeight="1">
      <c r="A580" s="1"/>
    </row>
    <row r="581" ht="15" customHeight="1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" customHeight="1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" customHeight="1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" customHeight="1">
      <c r="A649" s="1"/>
    </row>
    <row r="650" ht="15" customHeight="1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" customHeight="1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" customHeight="1">
      <c r="A714" s="1"/>
    </row>
    <row r="715" ht="15" customHeight="1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" customHeight="1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33" customHeight="1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spans="1:13" ht="15.75">
      <c r="A737" s="1"/>
      <c r="B737" s="1"/>
      <c r="C737" s="1"/>
      <c r="D737" s="1"/>
      <c r="E737" s="1"/>
      <c r="F737" s="223"/>
      <c r="G737" s="223"/>
      <c r="H737" s="1"/>
      <c r="I737" s="1"/>
      <c r="J737" s="1"/>
      <c r="K737" s="1"/>
      <c r="L737" s="1"/>
      <c r="M737" s="1"/>
    </row>
    <row r="738" spans="1:13" ht="15.75">
      <c r="A738" s="1"/>
      <c r="B738" s="1"/>
      <c r="C738" s="1"/>
      <c r="D738" s="1"/>
      <c r="E738" s="1"/>
      <c r="F738" s="223"/>
      <c r="G738" s="223"/>
      <c r="H738" s="1"/>
      <c r="I738" s="1"/>
      <c r="J738" s="1"/>
      <c r="K738" s="1"/>
      <c r="L738" s="1"/>
      <c r="M738" s="1"/>
    </row>
    <row r="739" spans="1:13" ht="15.75">
      <c r="A739" s="1"/>
      <c r="B739" s="1"/>
      <c r="C739" s="1"/>
      <c r="D739" s="1"/>
      <c r="E739" s="1"/>
      <c r="F739" s="223"/>
      <c r="G739" s="223"/>
      <c r="H739" s="1"/>
      <c r="I739" s="1"/>
      <c r="J739" s="1"/>
      <c r="K739" s="1"/>
      <c r="L739" s="1"/>
      <c r="M739" s="1"/>
    </row>
    <row r="740" spans="1:13" ht="15.75">
      <c r="A740" s="1"/>
      <c r="B740" s="1"/>
      <c r="C740" s="1"/>
      <c r="D740" s="1"/>
      <c r="E740" s="1"/>
      <c r="F740" s="223"/>
      <c r="G740" s="223"/>
      <c r="H740" s="1"/>
      <c r="I740" s="1"/>
      <c r="J740" s="1"/>
      <c r="K740" s="1"/>
      <c r="L740" s="1"/>
      <c r="M740" s="1"/>
    </row>
  </sheetData>
  <sheetProtection/>
  <mergeCells count="42">
    <mergeCell ref="H5:L5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16:G16"/>
    <mergeCell ref="I16:L16"/>
    <mergeCell ref="A24:G24"/>
    <mergeCell ref="I24:L24"/>
    <mergeCell ref="A28:G28"/>
    <mergeCell ref="I28:L28"/>
    <mergeCell ref="A32:G32"/>
    <mergeCell ref="I32:L32"/>
    <mergeCell ref="A56:L56"/>
    <mergeCell ref="A35:G35"/>
    <mergeCell ref="I35:L35"/>
    <mergeCell ref="A45:G45"/>
    <mergeCell ref="P46:Q46"/>
    <mergeCell ref="A48:G48"/>
    <mergeCell ref="I48:L48"/>
    <mergeCell ref="P48:P49"/>
    <mergeCell ref="O49:O50"/>
    <mergeCell ref="A50:G50"/>
    <mergeCell ref="A52:G52"/>
    <mergeCell ref="A53:G53"/>
    <mergeCell ref="I53:L53"/>
    <mergeCell ref="C54:N5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33"/>
  <sheetViews>
    <sheetView zoomScaleSheetLayoutView="100" zoomScalePageLayoutView="0" workbookViewId="0" topLeftCell="A23">
      <selection activeCell="C34" sqref="C34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240"/>
      <c r="D1" s="1"/>
      <c r="E1" s="1"/>
      <c r="F1" s="240"/>
      <c r="G1" s="240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240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240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240"/>
      <c r="G4" s="240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240"/>
      <c r="G5" s="240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240"/>
      <c r="G6" s="240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245"/>
      <c r="L7" s="245"/>
    </row>
    <row r="8" spans="1:12" ht="16.5" thickBot="1">
      <c r="A8" s="418" t="s">
        <v>327</v>
      </c>
      <c r="B8" s="418"/>
      <c r="C8" s="418"/>
      <c r="D8" s="418"/>
      <c r="E8" s="418"/>
      <c r="F8" s="418"/>
      <c r="G8" s="418"/>
      <c r="H8" s="418"/>
      <c r="I8" s="418"/>
      <c r="J8" s="241"/>
      <c r="K8" s="245"/>
      <c r="L8" s="245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242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47.25">
      <c r="A13" s="211">
        <v>1</v>
      </c>
      <c r="B13" s="87">
        <v>44742</v>
      </c>
      <c r="C13" s="92" t="s">
        <v>328</v>
      </c>
      <c r="D13" s="88" t="s">
        <v>27</v>
      </c>
      <c r="E13" s="214" t="s">
        <v>329</v>
      </c>
      <c r="F13" s="89" t="s">
        <v>162</v>
      </c>
      <c r="G13" s="89" t="s">
        <v>162</v>
      </c>
      <c r="H13" s="237">
        <v>20793.26</v>
      </c>
      <c r="I13" s="212">
        <v>108</v>
      </c>
      <c r="J13" s="213">
        <v>44713</v>
      </c>
      <c r="K13" s="211">
        <v>8</v>
      </c>
      <c r="L13" s="91" t="s">
        <v>18</v>
      </c>
    </row>
    <row r="14" spans="1:12" ht="47.25">
      <c r="A14" s="186">
        <v>2</v>
      </c>
      <c r="B14" s="87">
        <v>44742</v>
      </c>
      <c r="C14" s="92" t="s">
        <v>328</v>
      </c>
      <c r="D14" s="88" t="s">
        <v>27</v>
      </c>
      <c r="E14" s="214" t="s">
        <v>330</v>
      </c>
      <c r="F14" s="89" t="s">
        <v>162</v>
      </c>
      <c r="G14" s="89" t="s">
        <v>162</v>
      </c>
      <c r="H14" s="238">
        <v>19714.46</v>
      </c>
      <c r="I14" s="186">
        <v>109</v>
      </c>
      <c r="J14" s="213">
        <v>44713</v>
      </c>
      <c r="K14" s="186">
        <v>8</v>
      </c>
      <c r="L14" s="91" t="s">
        <v>18</v>
      </c>
    </row>
    <row r="15" spans="1:16" ht="48" thickBot="1">
      <c r="A15" s="91">
        <v>3</v>
      </c>
      <c r="B15" s="87">
        <v>44742</v>
      </c>
      <c r="C15" s="92" t="s">
        <v>328</v>
      </c>
      <c r="D15" s="88" t="s">
        <v>27</v>
      </c>
      <c r="E15" s="214" t="s">
        <v>331</v>
      </c>
      <c r="F15" s="89" t="s">
        <v>162</v>
      </c>
      <c r="G15" s="89" t="s">
        <v>162</v>
      </c>
      <c r="H15" s="236">
        <v>55341.63</v>
      </c>
      <c r="I15" s="91">
        <v>110</v>
      </c>
      <c r="J15" s="213">
        <v>44713</v>
      </c>
      <c r="K15" s="91">
        <v>12</v>
      </c>
      <c r="L15" s="91" t="s">
        <v>18</v>
      </c>
      <c r="P15" s="2" t="s">
        <v>326</v>
      </c>
    </row>
    <row r="16" spans="1:12" ht="17.25" thickBot="1">
      <c r="A16" s="444" t="s">
        <v>94</v>
      </c>
      <c r="B16" s="445"/>
      <c r="C16" s="445"/>
      <c r="D16" s="445"/>
      <c r="E16" s="445"/>
      <c r="F16" s="445"/>
      <c r="G16" s="445"/>
      <c r="H16" s="95">
        <f>SUM(H13:H15)</f>
        <v>95849.35</v>
      </c>
      <c r="I16" s="446"/>
      <c r="J16" s="447"/>
      <c r="K16" s="447"/>
      <c r="L16" s="448"/>
    </row>
    <row r="17" spans="1:12" ht="33">
      <c r="A17" s="65">
        <v>5</v>
      </c>
      <c r="B17" s="87">
        <v>44742</v>
      </c>
      <c r="C17" s="156" t="s">
        <v>332</v>
      </c>
      <c r="D17" s="88" t="s">
        <v>27</v>
      </c>
      <c r="E17" s="156" t="s">
        <v>333</v>
      </c>
      <c r="F17" s="25" t="s">
        <v>17</v>
      </c>
      <c r="G17" s="25" t="s">
        <v>17</v>
      </c>
      <c r="H17" s="174">
        <v>131684.97</v>
      </c>
      <c r="I17" s="65">
        <v>111</v>
      </c>
      <c r="J17" s="213">
        <v>44713</v>
      </c>
      <c r="K17" s="65">
        <v>8</v>
      </c>
      <c r="L17" s="65" t="s">
        <v>20</v>
      </c>
    </row>
    <row r="18" spans="1:12" ht="33">
      <c r="A18" s="66">
        <v>6</v>
      </c>
      <c r="B18" s="87">
        <v>44742</v>
      </c>
      <c r="C18" s="123" t="s">
        <v>334</v>
      </c>
      <c r="D18" s="88" t="s">
        <v>27</v>
      </c>
      <c r="E18" s="171" t="s">
        <v>335</v>
      </c>
      <c r="F18" s="25" t="s">
        <v>17</v>
      </c>
      <c r="G18" s="25" t="s">
        <v>17</v>
      </c>
      <c r="H18" s="172">
        <v>89232.61</v>
      </c>
      <c r="I18" s="66">
        <v>112</v>
      </c>
      <c r="J18" s="213">
        <v>44713</v>
      </c>
      <c r="K18" s="66">
        <v>125</v>
      </c>
      <c r="L18" s="66" t="s">
        <v>18</v>
      </c>
    </row>
    <row r="19" spans="1:12" ht="33">
      <c r="A19" s="66">
        <v>7</v>
      </c>
      <c r="B19" s="87">
        <v>44742</v>
      </c>
      <c r="C19" s="123" t="s">
        <v>336</v>
      </c>
      <c r="D19" s="88" t="s">
        <v>27</v>
      </c>
      <c r="E19" s="171" t="s">
        <v>337</v>
      </c>
      <c r="F19" s="25" t="s">
        <v>17</v>
      </c>
      <c r="G19" s="25" t="s">
        <v>17</v>
      </c>
      <c r="H19" s="172">
        <v>37132.15</v>
      </c>
      <c r="I19" s="66">
        <v>113</v>
      </c>
      <c r="J19" s="213">
        <v>44713</v>
      </c>
      <c r="K19" s="66">
        <v>28</v>
      </c>
      <c r="L19" s="66" t="s">
        <v>36</v>
      </c>
    </row>
    <row r="20" spans="1:12" ht="33.75" thickBot="1">
      <c r="A20" s="66">
        <v>8</v>
      </c>
      <c r="B20" s="87">
        <v>44742</v>
      </c>
      <c r="C20" s="123" t="s">
        <v>338</v>
      </c>
      <c r="D20" s="88" t="s">
        <v>27</v>
      </c>
      <c r="E20" s="171" t="s">
        <v>339</v>
      </c>
      <c r="F20" s="25" t="s">
        <v>17</v>
      </c>
      <c r="G20" s="25" t="s">
        <v>17</v>
      </c>
      <c r="H20" s="172">
        <v>25533.43</v>
      </c>
      <c r="I20" s="66" t="s">
        <v>340</v>
      </c>
      <c r="J20" s="213">
        <v>44713</v>
      </c>
      <c r="K20" s="66">
        <v>8</v>
      </c>
      <c r="L20" s="66" t="s">
        <v>20</v>
      </c>
    </row>
    <row r="21" spans="1:12" ht="17.25" thickBot="1">
      <c r="A21" s="494" t="s">
        <v>37</v>
      </c>
      <c r="B21" s="514"/>
      <c r="C21" s="514"/>
      <c r="D21" s="514"/>
      <c r="E21" s="514"/>
      <c r="F21" s="514"/>
      <c r="G21" s="515"/>
      <c r="H21" s="189">
        <f>SUM(H17:H20)</f>
        <v>283583.16000000003</v>
      </c>
      <c r="I21" s="496"/>
      <c r="J21" s="496"/>
      <c r="K21" s="496"/>
      <c r="L21" s="497"/>
    </row>
    <row r="22" spans="1:12" ht="33">
      <c r="A22" s="65">
        <v>9</v>
      </c>
      <c r="B22" s="87">
        <v>44742</v>
      </c>
      <c r="C22" s="185" t="s">
        <v>341</v>
      </c>
      <c r="D22" s="188" t="s">
        <v>27</v>
      </c>
      <c r="E22" s="122" t="s">
        <v>342</v>
      </c>
      <c r="F22" s="121" t="s">
        <v>19</v>
      </c>
      <c r="G22" s="121" t="s">
        <v>19</v>
      </c>
      <c r="H22" s="46">
        <v>59194.06</v>
      </c>
      <c r="I22" s="37">
        <v>114</v>
      </c>
      <c r="J22" s="213">
        <v>44713</v>
      </c>
      <c r="K22" s="37">
        <v>54.8</v>
      </c>
      <c r="L22" s="37" t="s">
        <v>36</v>
      </c>
    </row>
    <row r="23" spans="1:12" ht="33">
      <c r="A23" s="71">
        <v>10</v>
      </c>
      <c r="B23" s="108">
        <v>44742</v>
      </c>
      <c r="C23" s="60" t="s">
        <v>352</v>
      </c>
      <c r="D23" s="44" t="s">
        <v>27</v>
      </c>
      <c r="E23" s="248" t="s">
        <v>353</v>
      </c>
      <c r="F23" s="32" t="s">
        <v>19</v>
      </c>
      <c r="G23" s="52" t="s">
        <v>19</v>
      </c>
      <c r="H23" s="177">
        <v>96640.58</v>
      </c>
      <c r="I23" s="178" t="s">
        <v>354</v>
      </c>
      <c r="J23" s="250">
        <v>44685</v>
      </c>
      <c r="K23" s="178" t="s">
        <v>292</v>
      </c>
      <c r="L23" s="178" t="s">
        <v>36</v>
      </c>
    </row>
    <row r="24" spans="1:12" ht="49.5">
      <c r="A24" s="66">
        <v>11</v>
      </c>
      <c r="B24" s="196">
        <v>44742</v>
      </c>
      <c r="C24" s="123" t="s">
        <v>343</v>
      </c>
      <c r="D24" s="39" t="s">
        <v>27</v>
      </c>
      <c r="E24" s="122" t="s">
        <v>344</v>
      </c>
      <c r="F24" s="121" t="s">
        <v>19</v>
      </c>
      <c r="G24" s="121" t="s">
        <v>19</v>
      </c>
      <c r="H24" s="46">
        <v>97367.03</v>
      </c>
      <c r="I24" s="37">
        <v>115</v>
      </c>
      <c r="J24" s="90">
        <v>44713</v>
      </c>
      <c r="K24" s="37">
        <v>1</v>
      </c>
      <c r="L24" s="37" t="s">
        <v>20</v>
      </c>
    </row>
    <row r="25" spans="1:17" ht="33.75" thickBot="1">
      <c r="A25" s="52">
        <v>12</v>
      </c>
      <c r="B25" s="108">
        <v>44742</v>
      </c>
      <c r="C25" s="251" t="s">
        <v>345</v>
      </c>
      <c r="D25" s="44" t="s">
        <v>27</v>
      </c>
      <c r="E25" s="255" t="s">
        <v>346</v>
      </c>
      <c r="F25" s="56" t="s">
        <v>19</v>
      </c>
      <c r="G25" s="56" t="s">
        <v>19</v>
      </c>
      <c r="H25" s="28">
        <v>158268.7</v>
      </c>
      <c r="I25" s="29">
        <v>116</v>
      </c>
      <c r="J25" s="250">
        <v>44713</v>
      </c>
      <c r="K25" s="29">
        <v>41</v>
      </c>
      <c r="L25" s="29" t="s">
        <v>18</v>
      </c>
      <c r="N25" s="253"/>
      <c r="Q25" s="246"/>
    </row>
    <row r="26" spans="1:12" ht="17.25" thickBot="1">
      <c r="A26" s="444" t="s">
        <v>23</v>
      </c>
      <c r="B26" s="462"/>
      <c r="C26" s="462"/>
      <c r="D26" s="462"/>
      <c r="E26" s="462"/>
      <c r="F26" s="462"/>
      <c r="G26" s="462"/>
      <c r="H26" s="163">
        <f>SUM(H22:H25)</f>
        <v>411470.37</v>
      </c>
      <c r="I26" s="447"/>
      <c r="J26" s="447"/>
      <c r="K26" s="447"/>
      <c r="L26" s="448"/>
    </row>
    <row r="27" spans="1:12" ht="33.75" thickBot="1">
      <c r="A27" s="166">
        <v>13</v>
      </c>
      <c r="B27" s="108">
        <v>44742</v>
      </c>
      <c r="C27" s="251" t="s">
        <v>66</v>
      </c>
      <c r="D27" s="44" t="s">
        <v>27</v>
      </c>
      <c r="E27" s="252" t="s">
        <v>391</v>
      </c>
      <c r="F27" s="96" t="s">
        <v>21</v>
      </c>
      <c r="G27" s="96" t="s">
        <v>21</v>
      </c>
      <c r="H27" s="59">
        <v>21427.85</v>
      </c>
      <c r="I27" s="52" t="s">
        <v>394</v>
      </c>
      <c r="J27" s="250">
        <v>44713</v>
      </c>
      <c r="K27" s="52">
        <v>1</v>
      </c>
      <c r="L27" s="52" t="s">
        <v>20</v>
      </c>
    </row>
    <row r="28" spans="1:12" ht="17.25" thickBot="1">
      <c r="A28" s="463" t="s">
        <v>392</v>
      </c>
      <c r="B28" s="464"/>
      <c r="C28" s="464"/>
      <c r="D28" s="464"/>
      <c r="E28" s="464"/>
      <c r="F28" s="464"/>
      <c r="G28" s="487"/>
      <c r="H28" s="163">
        <f>SUM(H27)</f>
        <v>21427.85</v>
      </c>
      <c r="I28" s="243"/>
      <c r="J28" s="243"/>
      <c r="K28" s="243"/>
      <c r="L28" s="244"/>
    </row>
    <row r="29" spans="1:12" ht="33">
      <c r="A29" s="65">
        <v>14</v>
      </c>
      <c r="B29" s="87">
        <v>44742</v>
      </c>
      <c r="C29" s="69" t="s">
        <v>284</v>
      </c>
      <c r="D29" s="21" t="s">
        <v>27</v>
      </c>
      <c r="E29" s="85" t="s">
        <v>348</v>
      </c>
      <c r="F29" s="65" t="s">
        <v>194</v>
      </c>
      <c r="G29" s="89" t="s">
        <v>21</v>
      </c>
      <c r="H29" s="68">
        <v>56889.89</v>
      </c>
      <c r="I29" s="72" t="s">
        <v>347</v>
      </c>
      <c r="J29" s="213">
        <v>44713</v>
      </c>
      <c r="K29" s="72" t="s">
        <v>349</v>
      </c>
      <c r="L29" s="72" t="s">
        <v>36</v>
      </c>
    </row>
    <row r="30" spans="1:12" ht="33">
      <c r="A30" s="66">
        <v>15</v>
      </c>
      <c r="B30" s="87">
        <v>44742</v>
      </c>
      <c r="C30" s="69" t="s">
        <v>350</v>
      </c>
      <c r="D30" s="21" t="s">
        <v>27</v>
      </c>
      <c r="E30" s="85" t="s">
        <v>356</v>
      </c>
      <c r="F30" s="66" t="s">
        <v>194</v>
      </c>
      <c r="G30" s="25" t="s">
        <v>17</v>
      </c>
      <c r="H30" s="76">
        <v>42514.59</v>
      </c>
      <c r="I30" s="102" t="s">
        <v>351</v>
      </c>
      <c r="J30" s="213">
        <v>44713</v>
      </c>
      <c r="K30" s="102" t="s">
        <v>70</v>
      </c>
      <c r="L30" s="102" t="s">
        <v>36</v>
      </c>
    </row>
    <row r="31" spans="1:12" ht="33">
      <c r="A31" s="66">
        <v>16</v>
      </c>
      <c r="B31" s="87">
        <v>44742</v>
      </c>
      <c r="C31" s="69" t="s">
        <v>355</v>
      </c>
      <c r="D31" s="21" t="s">
        <v>27</v>
      </c>
      <c r="E31" s="85" t="s">
        <v>357</v>
      </c>
      <c r="F31" s="66" t="s">
        <v>194</v>
      </c>
      <c r="G31" s="89" t="s">
        <v>21</v>
      </c>
      <c r="H31" s="76">
        <v>42212.35</v>
      </c>
      <c r="I31" s="102" t="s">
        <v>358</v>
      </c>
      <c r="J31" s="213">
        <v>44713</v>
      </c>
      <c r="K31" s="102" t="s">
        <v>359</v>
      </c>
      <c r="L31" s="102" t="s">
        <v>18</v>
      </c>
    </row>
    <row r="32" spans="1:12" ht="33">
      <c r="A32" s="66">
        <v>17</v>
      </c>
      <c r="B32" s="87">
        <v>44742</v>
      </c>
      <c r="C32" s="69" t="s">
        <v>360</v>
      </c>
      <c r="D32" s="21" t="s">
        <v>27</v>
      </c>
      <c r="E32" s="78" t="s">
        <v>47</v>
      </c>
      <c r="F32" s="66" t="s">
        <v>194</v>
      </c>
      <c r="G32" s="89" t="s">
        <v>162</v>
      </c>
      <c r="H32" s="76">
        <v>225441.53</v>
      </c>
      <c r="I32" s="102" t="s">
        <v>361</v>
      </c>
      <c r="J32" s="213">
        <v>44713</v>
      </c>
      <c r="K32" s="102" t="s">
        <v>362</v>
      </c>
      <c r="L32" s="102" t="s">
        <v>36</v>
      </c>
    </row>
    <row r="33" spans="1:12" ht="33">
      <c r="A33" s="66">
        <v>18</v>
      </c>
      <c r="B33" s="87">
        <v>44742</v>
      </c>
      <c r="C33" s="69" t="s">
        <v>363</v>
      </c>
      <c r="D33" s="21" t="s">
        <v>27</v>
      </c>
      <c r="E33" s="85" t="s">
        <v>364</v>
      </c>
      <c r="F33" s="66" t="s">
        <v>194</v>
      </c>
      <c r="G33" s="25" t="s">
        <v>17</v>
      </c>
      <c r="H33" s="76">
        <v>18590.03</v>
      </c>
      <c r="I33" s="102" t="s">
        <v>365</v>
      </c>
      <c r="J33" s="213">
        <v>44713</v>
      </c>
      <c r="K33" s="102" t="s">
        <v>366</v>
      </c>
      <c r="L33" s="102" t="s">
        <v>18</v>
      </c>
    </row>
    <row r="34" spans="1:12" ht="33.75" thickBot="1">
      <c r="A34" s="71">
        <v>19</v>
      </c>
      <c r="B34" s="108">
        <v>44742</v>
      </c>
      <c r="C34" s="60" t="s">
        <v>367</v>
      </c>
      <c r="D34" s="44" t="s">
        <v>27</v>
      </c>
      <c r="E34" s="248" t="s">
        <v>368</v>
      </c>
      <c r="F34" s="71" t="s">
        <v>194</v>
      </c>
      <c r="G34" s="96" t="s">
        <v>90</v>
      </c>
      <c r="H34" s="177">
        <v>437308.15</v>
      </c>
      <c r="I34" s="178" t="s">
        <v>369</v>
      </c>
      <c r="J34" s="250">
        <v>44713</v>
      </c>
      <c r="K34" s="178" t="s">
        <v>370</v>
      </c>
      <c r="L34" s="178" t="s">
        <v>36</v>
      </c>
    </row>
    <row r="35" spans="1:12" ht="17.25" thickBot="1">
      <c r="A35" s="478" t="s">
        <v>50</v>
      </c>
      <c r="B35" s="479"/>
      <c r="C35" s="479"/>
      <c r="D35" s="479"/>
      <c r="E35" s="479"/>
      <c r="F35" s="479"/>
      <c r="G35" s="480"/>
      <c r="H35" s="126">
        <f>SUM(H29:H34)</f>
        <v>822956.54</v>
      </c>
      <c r="I35" s="150"/>
      <c r="J35" s="151"/>
      <c r="K35" s="150"/>
      <c r="L35" s="152"/>
    </row>
    <row r="36" spans="1:14" ht="33">
      <c r="A36" s="67">
        <v>20</v>
      </c>
      <c r="B36" s="87">
        <v>44742</v>
      </c>
      <c r="C36" s="69" t="s">
        <v>306</v>
      </c>
      <c r="D36" s="21" t="s">
        <v>27</v>
      </c>
      <c r="E36" s="85" t="s">
        <v>379</v>
      </c>
      <c r="F36" s="67" t="s">
        <v>380</v>
      </c>
      <c r="G36" s="247" t="s">
        <v>19</v>
      </c>
      <c r="H36" s="68">
        <v>277782.83</v>
      </c>
      <c r="I36" s="72" t="s">
        <v>381</v>
      </c>
      <c r="J36" s="213">
        <v>44713</v>
      </c>
      <c r="K36" s="72" t="s">
        <v>77</v>
      </c>
      <c r="L36" s="72" t="s">
        <v>20</v>
      </c>
      <c r="N36" s="176"/>
    </row>
    <row r="37" spans="1:12" ht="33.75" thickBot="1">
      <c r="A37" s="249">
        <v>21</v>
      </c>
      <c r="B37" s="108">
        <v>44742</v>
      </c>
      <c r="C37" s="60" t="s">
        <v>382</v>
      </c>
      <c r="D37" s="44" t="s">
        <v>27</v>
      </c>
      <c r="E37" s="248" t="s">
        <v>393</v>
      </c>
      <c r="F37" s="249" t="s">
        <v>380</v>
      </c>
      <c r="G37" s="32" t="s">
        <v>19</v>
      </c>
      <c r="H37" s="177">
        <v>152455.55</v>
      </c>
      <c r="I37" s="178" t="s">
        <v>383</v>
      </c>
      <c r="J37" s="250">
        <v>44713</v>
      </c>
      <c r="K37" s="178" t="s">
        <v>384</v>
      </c>
      <c r="L37" s="178" t="s">
        <v>20</v>
      </c>
    </row>
    <row r="38" spans="1:12" ht="17.25" thickBot="1">
      <c r="A38" s="478" t="s">
        <v>390</v>
      </c>
      <c r="B38" s="479"/>
      <c r="C38" s="479"/>
      <c r="D38" s="479"/>
      <c r="E38" s="479"/>
      <c r="F38" s="479"/>
      <c r="G38" s="480"/>
      <c r="H38" s="254">
        <f>SUM(H36:H37)</f>
        <v>430238.38</v>
      </c>
      <c r="I38" s="150"/>
      <c r="J38" s="151"/>
      <c r="K38" s="150"/>
      <c r="L38" s="152"/>
    </row>
    <row r="39" spans="1:18" ht="33">
      <c r="A39" s="65">
        <v>22</v>
      </c>
      <c r="B39" s="87">
        <v>44742</v>
      </c>
      <c r="C39" s="69" t="s">
        <v>371</v>
      </c>
      <c r="D39" s="21" t="s">
        <v>27</v>
      </c>
      <c r="E39" s="179" t="s">
        <v>372</v>
      </c>
      <c r="F39" s="65" t="s">
        <v>210</v>
      </c>
      <c r="G39" s="89" t="s">
        <v>90</v>
      </c>
      <c r="H39" s="68">
        <v>171967.35</v>
      </c>
      <c r="I39" s="72" t="s">
        <v>373</v>
      </c>
      <c r="J39" s="213">
        <v>44685</v>
      </c>
      <c r="K39" s="72" t="s">
        <v>311</v>
      </c>
      <c r="L39" s="72" t="s">
        <v>36</v>
      </c>
      <c r="P39" s="516"/>
      <c r="Q39" s="516"/>
      <c r="R39" s="176"/>
    </row>
    <row r="40" spans="1:12" ht="33.75" thickBot="1">
      <c r="A40" s="52">
        <v>23</v>
      </c>
      <c r="B40" s="87">
        <v>44742</v>
      </c>
      <c r="C40" s="60" t="s">
        <v>321</v>
      </c>
      <c r="D40" s="44" t="s">
        <v>27</v>
      </c>
      <c r="E40" s="210" t="s">
        <v>374</v>
      </c>
      <c r="F40" s="71" t="s">
        <v>210</v>
      </c>
      <c r="G40" s="194" t="s">
        <v>162</v>
      </c>
      <c r="H40" s="59">
        <v>800326.64</v>
      </c>
      <c r="I40" s="58" t="s">
        <v>375</v>
      </c>
      <c r="J40" s="213">
        <v>44713</v>
      </c>
      <c r="K40" s="58" t="s">
        <v>396</v>
      </c>
      <c r="L40" s="58" t="s">
        <v>36</v>
      </c>
    </row>
    <row r="41" spans="1:16" ht="17.25" thickBot="1">
      <c r="A41" s="449" t="s">
        <v>221</v>
      </c>
      <c r="B41" s="450"/>
      <c r="C41" s="450"/>
      <c r="D41" s="450"/>
      <c r="E41" s="450"/>
      <c r="F41" s="450"/>
      <c r="G41" s="475"/>
      <c r="H41" s="119">
        <f>SUM(H39:H40)</f>
        <v>972293.99</v>
      </c>
      <c r="I41" s="456"/>
      <c r="J41" s="457"/>
      <c r="K41" s="457"/>
      <c r="L41" s="458"/>
      <c r="P41" s="516"/>
    </row>
    <row r="42" spans="1:16" ht="33.75" thickBot="1">
      <c r="A42" s="52">
        <v>24</v>
      </c>
      <c r="B42" s="87">
        <v>44742</v>
      </c>
      <c r="C42" s="60" t="s">
        <v>215</v>
      </c>
      <c r="D42" s="44" t="s">
        <v>27</v>
      </c>
      <c r="E42" s="84" t="s">
        <v>376</v>
      </c>
      <c r="F42" s="52" t="s">
        <v>217</v>
      </c>
      <c r="G42" s="194" t="s">
        <v>162</v>
      </c>
      <c r="H42" s="59">
        <v>64000</v>
      </c>
      <c r="I42" s="58" t="s">
        <v>377</v>
      </c>
      <c r="J42" s="103">
        <v>44706</v>
      </c>
      <c r="K42" s="58" t="s">
        <v>378</v>
      </c>
      <c r="L42" s="58" t="s">
        <v>36</v>
      </c>
      <c r="O42" s="517"/>
      <c r="P42" s="516"/>
    </row>
    <row r="43" spans="1:15" ht="17.25" thickBot="1">
      <c r="A43" s="498" t="s">
        <v>395</v>
      </c>
      <c r="B43" s="499"/>
      <c r="C43" s="499"/>
      <c r="D43" s="499"/>
      <c r="E43" s="499"/>
      <c r="F43" s="499"/>
      <c r="G43" s="500"/>
      <c r="H43" s="233">
        <f>SUM(H42)</f>
        <v>64000</v>
      </c>
      <c r="I43" s="234"/>
      <c r="J43" s="234"/>
      <c r="K43" s="234"/>
      <c r="L43" s="235"/>
      <c r="O43" s="517"/>
    </row>
    <row r="44" spans="1:15" ht="33">
      <c r="A44" s="228">
        <v>25</v>
      </c>
      <c r="B44" s="87">
        <v>44742</v>
      </c>
      <c r="C44" s="60" t="s">
        <v>385</v>
      </c>
      <c r="D44" s="44" t="s">
        <v>27</v>
      </c>
      <c r="E44" s="229" t="s">
        <v>386</v>
      </c>
      <c r="F44" s="239" t="s">
        <v>387</v>
      </c>
      <c r="G44" s="89" t="s">
        <v>162</v>
      </c>
      <c r="H44" s="231">
        <v>56000</v>
      </c>
      <c r="I44" s="232" t="s">
        <v>388</v>
      </c>
      <c r="J44" s="213">
        <v>44720</v>
      </c>
      <c r="K44" s="72" t="s">
        <v>44</v>
      </c>
      <c r="L44" s="72" t="s">
        <v>20</v>
      </c>
      <c r="O44" s="217"/>
    </row>
    <row r="45" spans="1:15" ht="16.5">
      <c r="A45" s="511" t="s">
        <v>389</v>
      </c>
      <c r="B45" s="512"/>
      <c r="C45" s="512"/>
      <c r="D45" s="512"/>
      <c r="E45" s="512"/>
      <c r="F45" s="512"/>
      <c r="G45" s="513"/>
      <c r="H45" s="218">
        <f>SUM(H44)</f>
        <v>56000</v>
      </c>
      <c r="I45" s="219"/>
      <c r="J45" s="219"/>
      <c r="K45" s="219"/>
      <c r="L45" s="219"/>
      <c r="O45" s="217"/>
    </row>
    <row r="46" spans="1:16" ht="17.25" thickBot="1">
      <c r="A46" s="504" t="s">
        <v>26</v>
      </c>
      <c r="B46" s="505"/>
      <c r="C46" s="505"/>
      <c r="D46" s="505"/>
      <c r="E46" s="505"/>
      <c r="F46" s="505"/>
      <c r="G46" s="505"/>
      <c r="H46" s="175">
        <f>H16+H21+H26+H28+H35+H38+H41+H43+H45</f>
        <v>3157819.6399999997</v>
      </c>
      <c r="I46" s="506"/>
      <c r="J46" s="506"/>
      <c r="K46" s="506"/>
      <c r="L46" s="507"/>
      <c r="P46" s="246"/>
    </row>
    <row r="47" spans="1:14" ht="15.75">
      <c r="A47" s="5"/>
      <c r="B47" s="6"/>
      <c r="C47" s="459" t="s">
        <v>32</v>
      </c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459"/>
    </row>
    <row r="48" spans="1:12" ht="15.75">
      <c r="A48" s="7" t="s">
        <v>10</v>
      </c>
      <c r="B48" s="1"/>
      <c r="C48" s="1"/>
      <c r="D48" s="1"/>
      <c r="E48" s="1"/>
      <c r="F48" s="240"/>
      <c r="G48" s="240"/>
      <c r="H48" s="1"/>
      <c r="I48" s="1"/>
      <c r="J48" s="1"/>
      <c r="K48" s="1"/>
      <c r="L48" s="1"/>
    </row>
    <row r="49" spans="1:20" ht="82.5" hidden="1">
      <c r="A49" s="459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S49" s="87">
        <v>44592</v>
      </c>
      <c r="T49" s="60" t="s">
        <v>68</v>
      </c>
    </row>
    <row r="50" spans="1:12" ht="15.75" hidden="1">
      <c r="A50" s="1"/>
      <c r="B50" s="1"/>
      <c r="C50" s="1"/>
      <c r="D50" s="1"/>
      <c r="E50" s="1"/>
      <c r="F50" s="240"/>
      <c r="G50" s="240"/>
      <c r="H50" s="1"/>
      <c r="I50" s="1"/>
      <c r="J50" s="1"/>
      <c r="K50" s="1"/>
      <c r="L50" s="1"/>
    </row>
    <row r="51" ht="15.75" hidden="1">
      <c r="A51" s="1"/>
    </row>
    <row r="52" ht="15.75" hidden="1">
      <c r="A52" s="1"/>
    </row>
    <row r="53" ht="15.75">
      <c r="A53" s="1"/>
    </row>
    <row r="54" ht="15" customHeight="1">
      <c r="A54" s="1"/>
    </row>
    <row r="55" ht="15" customHeight="1">
      <c r="A55" s="1"/>
    </row>
    <row r="56" ht="15.75">
      <c r="A56" s="1"/>
    </row>
    <row r="57" spans="1:15" ht="15.75">
      <c r="A57" s="1"/>
      <c r="O57" s="2" t="s">
        <v>166</v>
      </c>
    </row>
    <row r="58" ht="15.75">
      <c r="A58" s="1"/>
    </row>
    <row r="59" ht="15.75">
      <c r="A59" s="1"/>
    </row>
    <row r="60" ht="15" customHeight="1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spans="1:16" ht="15.75">
      <c r="A77" s="1"/>
      <c r="P77" s="2" t="s">
        <v>326</v>
      </c>
    </row>
    <row r="78" ht="15.75">
      <c r="A78" s="1"/>
    </row>
    <row r="79" ht="15" customHeight="1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" customHeight="1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" customHeight="1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" customHeight="1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" customHeight="1">
      <c r="A159" s="1"/>
    </row>
    <row r="160" ht="15" customHeight="1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" customHeight="1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" customHeight="1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" customHeight="1">
      <c r="A216" s="1"/>
    </row>
    <row r="217" ht="15" customHeight="1">
      <c r="A217" s="1"/>
    </row>
    <row r="218" ht="15.75">
      <c r="A218" s="1"/>
    </row>
    <row r="219" ht="15.75">
      <c r="A219" s="1"/>
    </row>
    <row r="220" ht="15.75">
      <c r="A220" s="1"/>
    </row>
    <row r="221" ht="15" customHeight="1">
      <c r="A221" s="1"/>
    </row>
    <row r="222" ht="15.75">
      <c r="A222" s="1"/>
    </row>
    <row r="223" ht="15.75">
      <c r="A223" s="1"/>
    </row>
    <row r="224" ht="15" customHeight="1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" customHeight="1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" customHeight="1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8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" customHeight="1">
      <c r="A287" s="1"/>
    </row>
    <row r="288" ht="15" customHeight="1">
      <c r="A288" s="1"/>
    </row>
    <row r="289" ht="15.75">
      <c r="A289" s="1"/>
    </row>
    <row r="290" ht="15.75">
      <c r="A290" s="1"/>
    </row>
    <row r="291" ht="15.75">
      <c r="A291" s="1"/>
    </row>
    <row r="292" ht="15" customHeight="1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" customHeight="1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" customHeight="1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" customHeight="1">
      <c r="A346" s="1"/>
    </row>
    <row r="347" ht="15" customHeight="1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" customHeight="1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" customHeight="1">
      <c r="A370" s="1"/>
    </row>
    <row r="371" ht="15" customHeight="1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" customHeight="1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" customHeight="1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" customHeight="1">
      <c r="A456" s="1"/>
    </row>
    <row r="457" ht="15" customHeight="1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" customHeight="1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" customHeight="1">
      <c r="A486" s="1"/>
    </row>
    <row r="487" ht="15" customHeight="1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" customHeight="1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 t="s">
        <v>4</v>
      </c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" customHeight="1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" customHeight="1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" customHeight="1">
      <c r="A573" s="1"/>
    </row>
    <row r="574" ht="15" customHeight="1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" customHeight="1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" customHeight="1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" customHeight="1">
      <c r="A642" s="1"/>
    </row>
    <row r="643" ht="15" customHeight="1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" customHeight="1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" customHeight="1">
      <c r="A707" s="1"/>
    </row>
    <row r="708" ht="15" customHeight="1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" customHeight="1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33" customHeight="1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spans="1:13" ht="15.75">
      <c r="A730" s="1"/>
      <c r="B730" s="1"/>
      <c r="C730" s="1"/>
      <c r="D730" s="1"/>
      <c r="E730" s="1"/>
      <c r="F730" s="240"/>
      <c r="G730" s="240"/>
      <c r="H730" s="1"/>
      <c r="I730" s="1"/>
      <c r="J730" s="1"/>
      <c r="K730" s="1"/>
      <c r="L730" s="1"/>
      <c r="M730" s="1"/>
    </row>
    <row r="731" spans="1:13" ht="15.75">
      <c r="A731" s="1"/>
      <c r="B731" s="1"/>
      <c r="C731" s="1"/>
      <c r="D731" s="1"/>
      <c r="E731" s="1"/>
      <c r="F731" s="240"/>
      <c r="G731" s="240"/>
      <c r="H731" s="1"/>
      <c r="I731" s="1"/>
      <c r="J731" s="1"/>
      <c r="K731" s="1"/>
      <c r="L731" s="1"/>
      <c r="M731" s="1"/>
    </row>
    <row r="732" spans="1:13" ht="15.75">
      <c r="A732" s="1"/>
      <c r="B732" s="1"/>
      <c r="C732" s="1"/>
      <c r="D732" s="1"/>
      <c r="E732" s="1"/>
      <c r="F732" s="240"/>
      <c r="G732" s="240"/>
      <c r="H732" s="1"/>
      <c r="I732" s="1"/>
      <c r="J732" s="1"/>
      <c r="K732" s="1"/>
      <c r="L732" s="1"/>
      <c r="M732" s="1"/>
    </row>
    <row r="733" spans="1:13" ht="15.75">
      <c r="A733" s="1"/>
      <c r="B733" s="1"/>
      <c r="C733" s="1"/>
      <c r="D733" s="1"/>
      <c r="E733" s="1"/>
      <c r="F733" s="240"/>
      <c r="G733" s="240"/>
      <c r="H733" s="1"/>
      <c r="I733" s="1"/>
      <c r="J733" s="1"/>
      <c r="K733" s="1"/>
      <c r="L733" s="1"/>
      <c r="M733" s="1"/>
    </row>
  </sheetData>
  <sheetProtection/>
  <mergeCells count="40">
    <mergeCell ref="H5:L5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A21:G21"/>
    <mergeCell ref="I21:L21"/>
    <mergeCell ref="A26:G26"/>
    <mergeCell ref="I26:L26"/>
    <mergeCell ref="K9:L10"/>
    <mergeCell ref="H10:H11"/>
    <mergeCell ref="I10:I11"/>
    <mergeCell ref="J10:J11"/>
    <mergeCell ref="A16:G16"/>
    <mergeCell ref="I16:L16"/>
    <mergeCell ref="A38:G38"/>
    <mergeCell ref="A28:G28"/>
    <mergeCell ref="A35:G35"/>
    <mergeCell ref="P39:Q39"/>
    <mergeCell ref="A41:G41"/>
    <mergeCell ref="I41:L41"/>
    <mergeCell ref="P41:P42"/>
    <mergeCell ref="O42:O43"/>
    <mergeCell ref="A43:G43"/>
    <mergeCell ref="A45:G45"/>
    <mergeCell ref="A46:G46"/>
    <mergeCell ref="I46:L46"/>
    <mergeCell ref="C47:N47"/>
    <mergeCell ref="A49:L49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64"/>
  <sheetViews>
    <sheetView zoomScaleSheetLayoutView="100" zoomScalePageLayoutView="0" workbookViewId="0" topLeftCell="A46">
      <selection activeCell="C58" sqref="C58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256"/>
      <c r="D1" s="1"/>
      <c r="E1" s="1"/>
      <c r="F1" s="256"/>
      <c r="G1" s="256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256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256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256"/>
      <c r="G4" s="256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256"/>
      <c r="G5" s="256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256"/>
      <c r="G6" s="256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259"/>
      <c r="L7" s="259"/>
    </row>
    <row r="8" spans="1:12" ht="16.5" thickBot="1">
      <c r="A8" s="418" t="s">
        <v>398</v>
      </c>
      <c r="B8" s="418"/>
      <c r="C8" s="418"/>
      <c r="D8" s="418"/>
      <c r="E8" s="418"/>
      <c r="F8" s="418"/>
      <c r="G8" s="418"/>
      <c r="H8" s="418"/>
      <c r="I8" s="418"/>
      <c r="J8" s="257"/>
      <c r="K8" s="259"/>
      <c r="L8" s="259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258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47.25">
      <c r="A13" s="211">
        <v>1</v>
      </c>
      <c r="B13" s="87">
        <v>44771</v>
      </c>
      <c r="C13" s="92" t="s">
        <v>399</v>
      </c>
      <c r="D13" s="88" t="s">
        <v>27</v>
      </c>
      <c r="E13" s="214" t="s">
        <v>400</v>
      </c>
      <c r="F13" s="89" t="s">
        <v>162</v>
      </c>
      <c r="G13" s="89" t="s">
        <v>162</v>
      </c>
      <c r="H13" s="237">
        <v>24509.19</v>
      </c>
      <c r="I13" s="212">
        <v>128</v>
      </c>
      <c r="J13" s="213">
        <v>44743</v>
      </c>
      <c r="K13" s="211">
        <v>10</v>
      </c>
      <c r="L13" s="91" t="s">
        <v>18</v>
      </c>
    </row>
    <row r="14" spans="1:12" ht="47.25">
      <c r="A14" s="186">
        <v>2</v>
      </c>
      <c r="B14" s="87">
        <v>44771</v>
      </c>
      <c r="C14" s="92" t="s">
        <v>399</v>
      </c>
      <c r="D14" s="88" t="s">
        <v>27</v>
      </c>
      <c r="E14" s="214" t="s">
        <v>401</v>
      </c>
      <c r="F14" s="89" t="s">
        <v>162</v>
      </c>
      <c r="G14" s="89" t="s">
        <v>162</v>
      </c>
      <c r="H14" s="238">
        <v>20810.36</v>
      </c>
      <c r="I14" s="186">
        <v>129</v>
      </c>
      <c r="J14" s="213">
        <v>44743</v>
      </c>
      <c r="K14" s="186">
        <v>10</v>
      </c>
      <c r="L14" s="91" t="s">
        <v>18</v>
      </c>
    </row>
    <row r="15" spans="1:12" ht="63">
      <c r="A15" s="91">
        <v>3</v>
      </c>
      <c r="B15" s="87">
        <v>44771</v>
      </c>
      <c r="C15" s="92" t="s">
        <v>399</v>
      </c>
      <c r="D15" s="88" t="s">
        <v>27</v>
      </c>
      <c r="E15" s="214" t="s">
        <v>402</v>
      </c>
      <c r="F15" s="89" t="s">
        <v>162</v>
      </c>
      <c r="G15" s="89" t="s">
        <v>162</v>
      </c>
      <c r="H15" s="236">
        <v>10643.96</v>
      </c>
      <c r="I15" s="91">
        <v>130</v>
      </c>
      <c r="J15" s="213">
        <v>44743</v>
      </c>
      <c r="K15" s="91">
        <v>7</v>
      </c>
      <c r="L15" s="91" t="s">
        <v>18</v>
      </c>
    </row>
    <row r="16" spans="1:12" ht="63">
      <c r="A16" s="91">
        <v>4</v>
      </c>
      <c r="B16" s="87">
        <v>44771</v>
      </c>
      <c r="C16" s="92" t="s">
        <v>403</v>
      </c>
      <c r="D16" s="88" t="s">
        <v>27</v>
      </c>
      <c r="E16" s="214" t="s">
        <v>404</v>
      </c>
      <c r="F16" s="89" t="s">
        <v>162</v>
      </c>
      <c r="G16" s="89" t="s">
        <v>162</v>
      </c>
      <c r="H16" s="236">
        <v>125648.37</v>
      </c>
      <c r="I16" s="91">
        <v>131</v>
      </c>
      <c r="J16" s="213">
        <v>44743</v>
      </c>
      <c r="K16" s="91">
        <v>1</v>
      </c>
      <c r="L16" s="91" t="s">
        <v>20</v>
      </c>
    </row>
    <row r="17" spans="1:12" ht="63">
      <c r="A17" s="91">
        <v>5</v>
      </c>
      <c r="B17" s="87">
        <v>44771</v>
      </c>
      <c r="C17" s="92" t="s">
        <v>403</v>
      </c>
      <c r="D17" s="88" t="s">
        <v>27</v>
      </c>
      <c r="E17" s="214" t="s">
        <v>405</v>
      </c>
      <c r="F17" s="89" t="s">
        <v>162</v>
      </c>
      <c r="G17" s="89" t="s">
        <v>162</v>
      </c>
      <c r="H17" s="236">
        <v>58845.21</v>
      </c>
      <c r="I17" s="91">
        <v>132</v>
      </c>
      <c r="J17" s="213">
        <v>44743</v>
      </c>
      <c r="K17" s="91">
        <v>1</v>
      </c>
      <c r="L17" s="91" t="s">
        <v>20</v>
      </c>
    </row>
    <row r="18" spans="1:12" ht="47.25">
      <c r="A18" s="91">
        <v>6</v>
      </c>
      <c r="B18" s="87">
        <v>44771</v>
      </c>
      <c r="C18" s="92" t="s">
        <v>494</v>
      </c>
      <c r="D18" s="88" t="s">
        <v>27</v>
      </c>
      <c r="E18" s="214" t="s">
        <v>495</v>
      </c>
      <c r="F18" s="89" t="s">
        <v>162</v>
      </c>
      <c r="G18" s="89" t="s">
        <v>162</v>
      </c>
      <c r="H18" s="236">
        <v>30390.53</v>
      </c>
      <c r="I18" s="91" t="s">
        <v>499</v>
      </c>
      <c r="J18" s="213">
        <v>44743</v>
      </c>
      <c r="K18" s="91">
        <v>15</v>
      </c>
      <c r="L18" s="91" t="s">
        <v>18</v>
      </c>
    </row>
    <row r="19" spans="1:12" ht="47.25">
      <c r="A19" s="91">
        <v>7</v>
      </c>
      <c r="B19" s="87">
        <v>44771</v>
      </c>
      <c r="C19" s="92" t="s">
        <v>494</v>
      </c>
      <c r="D19" s="88" t="s">
        <v>27</v>
      </c>
      <c r="E19" s="214" t="s">
        <v>496</v>
      </c>
      <c r="F19" s="89" t="s">
        <v>162</v>
      </c>
      <c r="G19" s="89" t="s">
        <v>162</v>
      </c>
      <c r="H19" s="236">
        <v>27930.13</v>
      </c>
      <c r="I19" s="91" t="s">
        <v>500</v>
      </c>
      <c r="J19" s="213">
        <v>44743</v>
      </c>
      <c r="K19" s="91">
        <v>12</v>
      </c>
      <c r="L19" s="91" t="s">
        <v>18</v>
      </c>
    </row>
    <row r="20" spans="1:16" ht="79.5" thickBot="1">
      <c r="A20" s="91">
        <v>8</v>
      </c>
      <c r="B20" s="87">
        <v>44771</v>
      </c>
      <c r="C20" s="92" t="s">
        <v>406</v>
      </c>
      <c r="D20" s="88" t="s">
        <v>27</v>
      </c>
      <c r="E20" s="214" t="s">
        <v>407</v>
      </c>
      <c r="F20" s="89" t="s">
        <v>162</v>
      </c>
      <c r="G20" s="89" t="s">
        <v>162</v>
      </c>
      <c r="H20" s="236">
        <v>50346.57</v>
      </c>
      <c r="I20" s="91">
        <v>133</v>
      </c>
      <c r="J20" s="213">
        <v>44743</v>
      </c>
      <c r="K20" s="91">
        <v>18</v>
      </c>
      <c r="L20" s="91" t="s">
        <v>36</v>
      </c>
      <c r="P20" s="2" t="s">
        <v>326</v>
      </c>
    </row>
    <row r="21" spans="1:12" ht="17.25" thickBot="1">
      <c r="A21" s="444" t="s">
        <v>94</v>
      </c>
      <c r="B21" s="445"/>
      <c r="C21" s="445"/>
      <c r="D21" s="445"/>
      <c r="E21" s="445"/>
      <c r="F21" s="445"/>
      <c r="G21" s="445"/>
      <c r="H21" s="95">
        <f>SUM(H13:H20)</f>
        <v>349124.32</v>
      </c>
      <c r="I21" s="446"/>
      <c r="J21" s="447"/>
      <c r="K21" s="447"/>
      <c r="L21" s="448"/>
    </row>
    <row r="22" spans="1:12" ht="33">
      <c r="A22" s="67">
        <v>9</v>
      </c>
      <c r="B22" s="87">
        <v>44771</v>
      </c>
      <c r="C22" s="156" t="s">
        <v>415</v>
      </c>
      <c r="D22" s="88" t="s">
        <v>27</v>
      </c>
      <c r="E22" s="272" t="s">
        <v>416</v>
      </c>
      <c r="F22" s="154" t="s">
        <v>22</v>
      </c>
      <c r="G22" s="154" t="s">
        <v>22</v>
      </c>
      <c r="H22" s="174">
        <v>19180.33</v>
      </c>
      <c r="I22" s="65" t="s">
        <v>425</v>
      </c>
      <c r="J22" s="213">
        <v>44743</v>
      </c>
      <c r="K22" s="65">
        <v>1</v>
      </c>
      <c r="L22" s="65" t="s">
        <v>20</v>
      </c>
    </row>
    <row r="23" spans="1:12" ht="33">
      <c r="A23" s="70">
        <v>10</v>
      </c>
      <c r="B23" s="87">
        <v>44771</v>
      </c>
      <c r="C23" s="156" t="s">
        <v>417</v>
      </c>
      <c r="D23" s="88" t="s">
        <v>27</v>
      </c>
      <c r="E23" s="263" t="s">
        <v>418</v>
      </c>
      <c r="F23" s="198" t="s">
        <v>22</v>
      </c>
      <c r="G23" s="198" t="s">
        <v>22</v>
      </c>
      <c r="H23" s="172">
        <v>25389.15</v>
      </c>
      <c r="I23" s="66" t="s">
        <v>426</v>
      </c>
      <c r="J23" s="213">
        <v>44743</v>
      </c>
      <c r="K23" s="66">
        <v>11.25</v>
      </c>
      <c r="L23" s="66" t="s">
        <v>419</v>
      </c>
    </row>
    <row r="24" spans="1:12" ht="33">
      <c r="A24" s="70">
        <v>11</v>
      </c>
      <c r="B24" s="87">
        <v>44771</v>
      </c>
      <c r="C24" s="156" t="s">
        <v>420</v>
      </c>
      <c r="D24" s="88" t="s">
        <v>27</v>
      </c>
      <c r="E24" s="263" t="s">
        <v>418</v>
      </c>
      <c r="F24" s="198" t="s">
        <v>22</v>
      </c>
      <c r="G24" s="198" t="s">
        <v>22</v>
      </c>
      <c r="H24" s="172">
        <v>19042.58</v>
      </c>
      <c r="I24" s="66" t="s">
        <v>427</v>
      </c>
      <c r="J24" s="213">
        <v>44743</v>
      </c>
      <c r="K24" s="66">
        <v>8</v>
      </c>
      <c r="L24" s="66" t="s">
        <v>419</v>
      </c>
    </row>
    <row r="25" spans="1:12" ht="33">
      <c r="A25" s="70">
        <v>12</v>
      </c>
      <c r="B25" s="87">
        <v>44771</v>
      </c>
      <c r="C25" s="156" t="s">
        <v>421</v>
      </c>
      <c r="D25" s="88" t="s">
        <v>27</v>
      </c>
      <c r="E25" s="263" t="s">
        <v>418</v>
      </c>
      <c r="F25" s="198" t="s">
        <v>22</v>
      </c>
      <c r="G25" s="198" t="s">
        <v>22</v>
      </c>
      <c r="H25" s="172">
        <v>12693.14</v>
      </c>
      <c r="I25" s="66" t="s">
        <v>428</v>
      </c>
      <c r="J25" s="213">
        <v>44743</v>
      </c>
      <c r="K25" s="66">
        <v>5</v>
      </c>
      <c r="L25" s="66" t="s">
        <v>419</v>
      </c>
    </row>
    <row r="26" spans="1:12" ht="33">
      <c r="A26" s="70">
        <v>13</v>
      </c>
      <c r="B26" s="87">
        <v>44771</v>
      </c>
      <c r="C26" s="156" t="s">
        <v>422</v>
      </c>
      <c r="D26" s="88" t="s">
        <v>27</v>
      </c>
      <c r="E26" s="263" t="s">
        <v>418</v>
      </c>
      <c r="F26" s="198" t="s">
        <v>22</v>
      </c>
      <c r="G26" s="198" t="s">
        <v>22</v>
      </c>
      <c r="H26" s="172">
        <v>16925.09</v>
      </c>
      <c r="I26" s="66" t="s">
        <v>429</v>
      </c>
      <c r="J26" s="213">
        <v>44743</v>
      </c>
      <c r="K26" s="66">
        <v>7</v>
      </c>
      <c r="L26" s="66" t="s">
        <v>419</v>
      </c>
    </row>
    <row r="27" spans="1:12" ht="33.75" thickBot="1">
      <c r="A27" s="249">
        <v>14</v>
      </c>
      <c r="B27" s="87">
        <v>44771</v>
      </c>
      <c r="C27" s="156" t="s">
        <v>423</v>
      </c>
      <c r="D27" s="88" t="s">
        <v>27</v>
      </c>
      <c r="E27" s="263" t="s">
        <v>424</v>
      </c>
      <c r="F27" s="198" t="s">
        <v>22</v>
      </c>
      <c r="G27" s="198" t="s">
        <v>22</v>
      </c>
      <c r="H27" s="264">
        <v>119432.43</v>
      </c>
      <c r="I27" s="71" t="s">
        <v>430</v>
      </c>
      <c r="J27" s="213">
        <v>44743</v>
      </c>
      <c r="K27" s="71">
        <v>66</v>
      </c>
      <c r="L27" s="71" t="s">
        <v>18</v>
      </c>
    </row>
    <row r="28" spans="1:12" ht="17.25" thickBot="1">
      <c r="A28" s="520" t="s">
        <v>414</v>
      </c>
      <c r="B28" s="521"/>
      <c r="C28" s="521"/>
      <c r="D28" s="521"/>
      <c r="E28" s="521"/>
      <c r="F28" s="521"/>
      <c r="G28" s="522"/>
      <c r="H28" s="265">
        <f>SUM(H22:H27)</f>
        <v>212662.72</v>
      </c>
      <c r="I28" s="266"/>
      <c r="J28" s="266"/>
      <c r="K28" s="266"/>
      <c r="L28" s="267"/>
    </row>
    <row r="29" spans="1:12" ht="33">
      <c r="A29" s="65">
        <v>15</v>
      </c>
      <c r="B29" s="87">
        <v>44771</v>
      </c>
      <c r="C29" s="156" t="s">
        <v>408</v>
      </c>
      <c r="D29" s="88" t="s">
        <v>27</v>
      </c>
      <c r="E29" s="156" t="s">
        <v>98</v>
      </c>
      <c r="F29" s="25" t="s">
        <v>17</v>
      </c>
      <c r="G29" s="25" t="s">
        <v>17</v>
      </c>
      <c r="H29" s="174">
        <v>27518.92</v>
      </c>
      <c r="I29" s="65">
        <v>134</v>
      </c>
      <c r="J29" s="213">
        <v>44743</v>
      </c>
      <c r="K29" s="65">
        <v>8</v>
      </c>
      <c r="L29" s="65" t="s">
        <v>20</v>
      </c>
    </row>
    <row r="30" spans="1:12" ht="33">
      <c r="A30" s="66">
        <v>16</v>
      </c>
      <c r="B30" s="87">
        <v>44771</v>
      </c>
      <c r="C30" s="123" t="s">
        <v>336</v>
      </c>
      <c r="D30" s="88" t="s">
        <v>27</v>
      </c>
      <c r="E30" s="171" t="s">
        <v>410</v>
      </c>
      <c r="F30" s="25" t="s">
        <v>17</v>
      </c>
      <c r="G30" s="25" t="s">
        <v>17</v>
      </c>
      <c r="H30" s="172">
        <v>80430.91</v>
      </c>
      <c r="I30" s="66">
        <v>135</v>
      </c>
      <c r="J30" s="213">
        <v>44743</v>
      </c>
      <c r="K30" s="66">
        <v>45</v>
      </c>
      <c r="L30" s="66" t="s">
        <v>36</v>
      </c>
    </row>
    <row r="31" spans="1:12" ht="33">
      <c r="A31" s="66">
        <v>17</v>
      </c>
      <c r="B31" s="87">
        <v>44771</v>
      </c>
      <c r="C31" s="123" t="s">
        <v>336</v>
      </c>
      <c r="D31" s="88" t="s">
        <v>27</v>
      </c>
      <c r="E31" s="171" t="s">
        <v>411</v>
      </c>
      <c r="F31" s="25" t="s">
        <v>17</v>
      </c>
      <c r="G31" s="25" t="s">
        <v>17</v>
      </c>
      <c r="H31" s="172">
        <v>97713.99</v>
      </c>
      <c r="I31" s="66">
        <v>136</v>
      </c>
      <c r="J31" s="213">
        <v>44743</v>
      </c>
      <c r="K31" s="66">
        <v>1</v>
      </c>
      <c r="L31" s="66" t="s">
        <v>20</v>
      </c>
    </row>
    <row r="32" spans="1:12" ht="49.5">
      <c r="A32" s="66">
        <v>18</v>
      </c>
      <c r="B32" s="87">
        <v>44771</v>
      </c>
      <c r="C32" s="123" t="s">
        <v>409</v>
      </c>
      <c r="D32" s="88" t="s">
        <v>27</v>
      </c>
      <c r="E32" s="171" t="s">
        <v>412</v>
      </c>
      <c r="F32" s="25" t="s">
        <v>17</v>
      </c>
      <c r="G32" s="25" t="s">
        <v>17</v>
      </c>
      <c r="H32" s="172">
        <v>613662.53</v>
      </c>
      <c r="I32" s="66">
        <v>137</v>
      </c>
      <c r="J32" s="213">
        <v>44743</v>
      </c>
      <c r="K32" s="66">
        <v>540</v>
      </c>
      <c r="L32" s="66" t="s">
        <v>36</v>
      </c>
    </row>
    <row r="33" spans="1:12" ht="49.5">
      <c r="A33" s="66">
        <v>19</v>
      </c>
      <c r="B33" s="87">
        <v>44771</v>
      </c>
      <c r="C33" s="123" t="s">
        <v>409</v>
      </c>
      <c r="D33" s="88" t="s">
        <v>27</v>
      </c>
      <c r="E33" s="171" t="s">
        <v>524</v>
      </c>
      <c r="F33" s="25" t="s">
        <v>17</v>
      </c>
      <c r="G33" s="25" t="s">
        <v>17</v>
      </c>
      <c r="H33" s="172">
        <v>672841.03</v>
      </c>
      <c r="I33" s="66">
        <v>138</v>
      </c>
      <c r="J33" s="213">
        <v>44743</v>
      </c>
      <c r="K33" s="66">
        <v>620</v>
      </c>
      <c r="L33" s="66" t="s">
        <v>36</v>
      </c>
    </row>
    <row r="34" spans="1:15" ht="33.75" thickBot="1">
      <c r="A34" s="66">
        <v>20</v>
      </c>
      <c r="B34" s="87">
        <v>44771</v>
      </c>
      <c r="C34" s="123" t="s">
        <v>409</v>
      </c>
      <c r="D34" s="88" t="s">
        <v>27</v>
      </c>
      <c r="E34" s="171" t="s">
        <v>413</v>
      </c>
      <c r="F34" s="25" t="s">
        <v>17</v>
      </c>
      <c r="G34" s="25" t="s">
        <v>17</v>
      </c>
      <c r="H34" s="172">
        <v>41343.77</v>
      </c>
      <c r="I34" s="66">
        <v>139</v>
      </c>
      <c r="J34" s="213">
        <v>44743</v>
      </c>
      <c r="K34" s="66">
        <v>9</v>
      </c>
      <c r="L34" s="66" t="s">
        <v>36</v>
      </c>
      <c r="O34" s="2" t="s">
        <v>4</v>
      </c>
    </row>
    <row r="35" spans="1:12" ht="17.25" thickBot="1">
      <c r="A35" s="494" t="s">
        <v>37</v>
      </c>
      <c r="B35" s="514"/>
      <c r="C35" s="514"/>
      <c r="D35" s="514"/>
      <c r="E35" s="514"/>
      <c r="F35" s="514"/>
      <c r="G35" s="515"/>
      <c r="H35" s="189">
        <f>SUM(H29:H34)</f>
        <v>1533511.1500000001</v>
      </c>
      <c r="I35" s="496"/>
      <c r="J35" s="496"/>
      <c r="K35" s="496"/>
      <c r="L35" s="497"/>
    </row>
    <row r="36" spans="1:12" ht="66">
      <c r="A36" s="65">
        <v>21</v>
      </c>
      <c r="B36" s="87">
        <v>44771</v>
      </c>
      <c r="C36" s="269" t="s">
        <v>431</v>
      </c>
      <c r="D36" s="39" t="s">
        <v>27</v>
      </c>
      <c r="E36" s="122" t="s">
        <v>432</v>
      </c>
      <c r="F36" s="121" t="s">
        <v>19</v>
      </c>
      <c r="G36" s="121" t="s">
        <v>19</v>
      </c>
      <c r="H36" s="46">
        <v>174498.77</v>
      </c>
      <c r="I36" s="37">
        <v>140</v>
      </c>
      <c r="J36" s="213">
        <v>44743</v>
      </c>
      <c r="K36" s="37">
        <v>1</v>
      </c>
      <c r="L36" s="37" t="s">
        <v>20</v>
      </c>
    </row>
    <row r="37" spans="1:12" ht="33">
      <c r="A37" s="71">
        <v>22</v>
      </c>
      <c r="B37" s="87">
        <v>44771</v>
      </c>
      <c r="C37" s="73" t="s">
        <v>433</v>
      </c>
      <c r="D37" s="39" t="s">
        <v>27</v>
      </c>
      <c r="E37" s="248" t="s">
        <v>434</v>
      </c>
      <c r="F37" s="32" t="s">
        <v>19</v>
      </c>
      <c r="G37" s="66" t="s">
        <v>19</v>
      </c>
      <c r="H37" s="177">
        <v>87938.97</v>
      </c>
      <c r="I37" s="178" t="s">
        <v>435</v>
      </c>
      <c r="J37" s="213">
        <v>44743</v>
      </c>
      <c r="K37" s="178" t="s">
        <v>436</v>
      </c>
      <c r="L37" s="178" t="s">
        <v>36</v>
      </c>
    </row>
    <row r="38" spans="1:12" ht="33">
      <c r="A38" s="66">
        <v>23</v>
      </c>
      <c r="B38" s="87">
        <v>44771</v>
      </c>
      <c r="C38" s="73" t="s">
        <v>437</v>
      </c>
      <c r="D38" s="44" t="s">
        <v>27</v>
      </c>
      <c r="E38" s="78" t="s">
        <v>438</v>
      </c>
      <c r="F38" s="32" t="s">
        <v>19</v>
      </c>
      <c r="G38" s="52" t="s">
        <v>19</v>
      </c>
      <c r="H38" s="76">
        <v>80003.06</v>
      </c>
      <c r="I38" s="102" t="s">
        <v>439</v>
      </c>
      <c r="J38" s="213">
        <v>44743</v>
      </c>
      <c r="K38" s="102" t="s">
        <v>440</v>
      </c>
      <c r="L38" s="102" t="s">
        <v>36</v>
      </c>
    </row>
    <row r="39" spans="1:12" ht="33">
      <c r="A39" s="66">
        <v>24</v>
      </c>
      <c r="B39" s="87">
        <v>44771</v>
      </c>
      <c r="C39" s="73" t="s">
        <v>497</v>
      </c>
      <c r="D39" s="39" t="s">
        <v>27</v>
      </c>
      <c r="E39" s="78" t="s">
        <v>438</v>
      </c>
      <c r="F39" s="121" t="s">
        <v>19</v>
      </c>
      <c r="G39" s="121" t="s">
        <v>19</v>
      </c>
      <c r="H39" s="76">
        <v>76283.35</v>
      </c>
      <c r="I39" s="102" t="s">
        <v>74</v>
      </c>
      <c r="J39" s="213">
        <v>44743</v>
      </c>
      <c r="K39" s="102" t="s">
        <v>498</v>
      </c>
      <c r="L39" s="102" t="s">
        <v>36</v>
      </c>
    </row>
    <row r="40" spans="1:12" ht="33">
      <c r="A40" s="66">
        <v>25</v>
      </c>
      <c r="B40" s="87">
        <v>44771</v>
      </c>
      <c r="C40" s="73" t="s">
        <v>343</v>
      </c>
      <c r="D40" s="39" t="s">
        <v>27</v>
      </c>
      <c r="E40" s="78" t="s">
        <v>502</v>
      </c>
      <c r="F40" s="32" t="s">
        <v>19</v>
      </c>
      <c r="G40" s="66" t="s">
        <v>19</v>
      </c>
      <c r="H40" s="76">
        <v>26343.18</v>
      </c>
      <c r="I40" s="102" t="s">
        <v>501</v>
      </c>
      <c r="J40" s="213">
        <v>44743</v>
      </c>
      <c r="K40" s="102" t="s">
        <v>503</v>
      </c>
      <c r="L40" s="102" t="s">
        <v>20</v>
      </c>
    </row>
    <row r="41" spans="1:12" ht="33">
      <c r="A41" s="66">
        <v>26</v>
      </c>
      <c r="B41" s="87">
        <v>44771</v>
      </c>
      <c r="C41" s="73" t="s">
        <v>343</v>
      </c>
      <c r="D41" s="39" t="s">
        <v>27</v>
      </c>
      <c r="E41" s="78" t="s">
        <v>504</v>
      </c>
      <c r="F41" s="32" t="s">
        <v>19</v>
      </c>
      <c r="G41" s="52" t="s">
        <v>19</v>
      </c>
      <c r="H41" s="76">
        <v>55612.29</v>
      </c>
      <c r="I41" s="102" t="s">
        <v>505</v>
      </c>
      <c r="J41" s="213">
        <v>44743</v>
      </c>
      <c r="K41" s="102" t="s">
        <v>311</v>
      </c>
      <c r="L41" s="102" t="s">
        <v>36</v>
      </c>
    </row>
    <row r="42" spans="1:12" ht="33">
      <c r="A42" s="66">
        <v>27</v>
      </c>
      <c r="B42" s="87">
        <v>44771</v>
      </c>
      <c r="C42" s="60" t="s">
        <v>506</v>
      </c>
      <c r="D42" s="39" t="s">
        <v>27</v>
      </c>
      <c r="E42" s="78" t="s">
        <v>507</v>
      </c>
      <c r="F42" s="121" t="s">
        <v>19</v>
      </c>
      <c r="G42" s="121" t="s">
        <v>19</v>
      </c>
      <c r="H42" s="76">
        <v>95345.93</v>
      </c>
      <c r="I42" s="102" t="s">
        <v>509</v>
      </c>
      <c r="J42" s="213">
        <v>44743</v>
      </c>
      <c r="K42" s="102" t="s">
        <v>508</v>
      </c>
      <c r="L42" s="102" t="s">
        <v>20</v>
      </c>
    </row>
    <row r="43" spans="1:12" ht="33">
      <c r="A43" s="66">
        <v>28</v>
      </c>
      <c r="B43" s="87">
        <v>44771</v>
      </c>
      <c r="C43" s="73" t="s">
        <v>278</v>
      </c>
      <c r="D43" s="39" t="s">
        <v>27</v>
      </c>
      <c r="E43" s="78" t="s">
        <v>438</v>
      </c>
      <c r="F43" s="32" t="s">
        <v>19</v>
      </c>
      <c r="G43" s="66" t="s">
        <v>19</v>
      </c>
      <c r="H43" s="76">
        <v>79462.62</v>
      </c>
      <c r="I43" s="102" t="s">
        <v>510</v>
      </c>
      <c r="J43" s="213">
        <v>44743</v>
      </c>
      <c r="K43" s="102" t="s">
        <v>203</v>
      </c>
      <c r="L43" s="102" t="s">
        <v>36</v>
      </c>
    </row>
    <row r="44" spans="1:12" ht="33">
      <c r="A44" s="66">
        <v>29</v>
      </c>
      <c r="B44" s="87">
        <v>44771</v>
      </c>
      <c r="C44" s="73" t="s">
        <v>81</v>
      </c>
      <c r="D44" s="39" t="s">
        <v>27</v>
      </c>
      <c r="E44" s="78" t="s">
        <v>511</v>
      </c>
      <c r="F44" s="32" t="s">
        <v>19</v>
      </c>
      <c r="G44" s="52" t="s">
        <v>19</v>
      </c>
      <c r="H44" s="76">
        <v>44134.77</v>
      </c>
      <c r="I44" s="102" t="s">
        <v>512</v>
      </c>
      <c r="J44" s="213">
        <v>44743</v>
      </c>
      <c r="K44" s="102" t="s">
        <v>513</v>
      </c>
      <c r="L44" s="102" t="s">
        <v>18</v>
      </c>
    </row>
    <row r="45" spans="1:12" ht="33">
      <c r="A45" s="52">
        <v>30</v>
      </c>
      <c r="B45" s="87">
        <v>44771</v>
      </c>
      <c r="C45" s="73" t="s">
        <v>433</v>
      </c>
      <c r="D45" s="39" t="s">
        <v>27</v>
      </c>
      <c r="E45" s="84" t="s">
        <v>444</v>
      </c>
      <c r="F45" s="121" t="s">
        <v>19</v>
      </c>
      <c r="G45" s="121" t="s">
        <v>19</v>
      </c>
      <c r="H45" s="59">
        <v>428441.26</v>
      </c>
      <c r="I45" s="58" t="s">
        <v>514</v>
      </c>
      <c r="J45" s="213">
        <v>44743</v>
      </c>
      <c r="K45" s="58" t="s">
        <v>515</v>
      </c>
      <c r="L45" s="58" t="s">
        <v>516</v>
      </c>
    </row>
    <row r="46" spans="1:12" ht="33.75" thickBot="1">
      <c r="A46" s="268">
        <v>31</v>
      </c>
      <c r="B46" s="87">
        <v>44771</v>
      </c>
      <c r="C46" s="60" t="s">
        <v>245</v>
      </c>
      <c r="D46" s="39" t="s">
        <v>27</v>
      </c>
      <c r="E46" s="78" t="s">
        <v>654</v>
      </c>
      <c r="F46" s="32" t="s">
        <v>19</v>
      </c>
      <c r="G46" s="66" t="s">
        <v>19</v>
      </c>
      <c r="H46" s="286">
        <v>101975.55</v>
      </c>
      <c r="I46" s="268">
        <v>165</v>
      </c>
      <c r="J46" s="213">
        <v>44743</v>
      </c>
      <c r="K46" s="285">
        <v>77</v>
      </c>
      <c r="L46" s="268" t="s">
        <v>36</v>
      </c>
    </row>
    <row r="47" spans="1:12" ht="17.25" thickBot="1">
      <c r="A47" s="444" t="s">
        <v>23</v>
      </c>
      <c r="B47" s="462"/>
      <c r="C47" s="462"/>
      <c r="D47" s="462"/>
      <c r="E47" s="462"/>
      <c r="F47" s="462"/>
      <c r="G47" s="462"/>
      <c r="H47" s="163">
        <f>SUM(H36:H46)</f>
        <v>1250039.7500000002</v>
      </c>
      <c r="I47" s="447"/>
      <c r="J47" s="447"/>
      <c r="K47" s="447"/>
      <c r="L47" s="448"/>
    </row>
    <row r="48" spans="1:12" ht="33">
      <c r="A48" s="67">
        <v>32</v>
      </c>
      <c r="B48" s="87">
        <v>44771</v>
      </c>
      <c r="C48" s="251" t="s">
        <v>441</v>
      </c>
      <c r="D48" s="39" t="s">
        <v>27</v>
      </c>
      <c r="E48" s="270" t="s">
        <v>442</v>
      </c>
      <c r="F48" s="96" t="s">
        <v>21</v>
      </c>
      <c r="G48" s="96" t="s">
        <v>21</v>
      </c>
      <c r="H48" s="68">
        <v>381786.14</v>
      </c>
      <c r="I48" s="65">
        <v>143</v>
      </c>
      <c r="J48" s="213">
        <v>44743</v>
      </c>
      <c r="K48" s="65">
        <v>224</v>
      </c>
      <c r="L48" s="65" t="s">
        <v>18</v>
      </c>
    </row>
    <row r="49" spans="1:12" ht="33.75" thickBot="1">
      <c r="A49" s="70">
        <v>33</v>
      </c>
      <c r="B49" s="87">
        <v>44771</v>
      </c>
      <c r="C49" s="123" t="s">
        <v>443</v>
      </c>
      <c r="D49" s="39" t="s">
        <v>27</v>
      </c>
      <c r="E49" s="70" t="s">
        <v>444</v>
      </c>
      <c r="F49" s="271" t="s">
        <v>21</v>
      </c>
      <c r="G49" s="271" t="s">
        <v>21</v>
      </c>
      <c r="H49" s="76">
        <v>323012.97</v>
      </c>
      <c r="I49" s="66">
        <v>144</v>
      </c>
      <c r="J49" s="213">
        <v>44743</v>
      </c>
      <c r="K49" s="66">
        <v>230</v>
      </c>
      <c r="L49" s="66" t="s">
        <v>36</v>
      </c>
    </row>
    <row r="50" spans="1:12" ht="17.25" thickBot="1">
      <c r="A50" s="463" t="s">
        <v>445</v>
      </c>
      <c r="B50" s="464"/>
      <c r="C50" s="464"/>
      <c r="D50" s="464"/>
      <c r="E50" s="464"/>
      <c r="F50" s="464"/>
      <c r="G50" s="487"/>
      <c r="H50" s="163">
        <f>SUM(H48:H49)</f>
        <v>704799.11</v>
      </c>
      <c r="I50" s="261"/>
      <c r="J50" s="261"/>
      <c r="K50" s="261"/>
      <c r="L50" s="262"/>
    </row>
    <row r="51" spans="1:12" ht="33">
      <c r="A51" s="67">
        <v>34</v>
      </c>
      <c r="B51" s="87">
        <v>44771</v>
      </c>
      <c r="C51" s="251" t="s">
        <v>441</v>
      </c>
      <c r="D51" s="39" t="s">
        <v>27</v>
      </c>
      <c r="E51" s="67" t="s">
        <v>446</v>
      </c>
      <c r="F51" s="67" t="s">
        <v>169</v>
      </c>
      <c r="G51" s="271" t="s">
        <v>21</v>
      </c>
      <c r="H51" s="68">
        <v>46836.1</v>
      </c>
      <c r="I51" s="65">
        <v>145</v>
      </c>
      <c r="J51" s="213">
        <v>44743</v>
      </c>
      <c r="K51" s="65">
        <v>1.2</v>
      </c>
      <c r="L51" s="65" t="s">
        <v>36</v>
      </c>
    </row>
    <row r="52" spans="1:12" ht="33">
      <c r="A52" s="70">
        <v>35</v>
      </c>
      <c r="B52" s="87">
        <v>44771</v>
      </c>
      <c r="C52" s="123" t="s">
        <v>447</v>
      </c>
      <c r="D52" s="39" t="s">
        <v>27</v>
      </c>
      <c r="E52" s="70" t="s">
        <v>448</v>
      </c>
      <c r="F52" s="67" t="s">
        <v>169</v>
      </c>
      <c r="G52" s="198" t="s">
        <v>22</v>
      </c>
      <c r="H52" s="76">
        <v>33608.24</v>
      </c>
      <c r="I52" s="66">
        <v>146</v>
      </c>
      <c r="J52" s="213">
        <v>44743</v>
      </c>
      <c r="K52" s="66">
        <v>2</v>
      </c>
      <c r="L52" s="66" t="s">
        <v>449</v>
      </c>
    </row>
    <row r="53" spans="1:12" ht="49.5">
      <c r="A53" s="70">
        <v>36</v>
      </c>
      <c r="B53" s="87">
        <v>44771</v>
      </c>
      <c r="C53" s="123" t="s">
        <v>450</v>
      </c>
      <c r="D53" s="39" t="s">
        <v>27</v>
      </c>
      <c r="E53" s="70" t="s">
        <v>451</v>
      </c>
      <c r="F53" s="67" t="s">
        <v>169</v>
      </c>
      <c r="G53" s="67" t="s">
        <v>169</v>
      </c>
      <c r="H53" s="76">
        <v>205041.65</v>
      </c>
      <c r="I53" s="66">
        <v>147</v>
      </c>
      <c r="J53" s="213">
        <v>44743</v>
      </c>
      <c r="K53" s="66">
        <v>220</v>
      </c>
      <c r="L53" s="66" t="s">
        <v>36</v>
      </c>
    </row>
    <row r="54" spans="1:12" ht="50.25" thickBot="1">
      <c r="A54" s="70">
        <v>37</v>
      </c>
      <c r="B54" s="87">
        <v>44771</v>
      </c>
      <c r="C54" s="123" t="s">
        <v>452</v>
      </c>
      <c r="D54" s="39" t="s">
        <v>27</v>
      </c>
      <c r="E54" s="276" t="s">
        <v>453</v>
      </c>
      <c r="F54" s="67" t="s">
        <v>169</v>
      </c>
      <c r="G54" s="67" t="s">
        <v>169</v>
      </c>
      <c r="H54" s="76">
        <v>189728.83</v>
      </c>
      <c r="I54" s="66">
        <v>148</v>
      </c>
      <c r="J54" s="213">
        <v>44743</v>
      </c>
      <c r="K54" s="66">
        <v>1</v>
      </c>
      <c r="L54" s="66" t="s">
        <v>20</v>
      </c>
    </row>
    <row r="55" spans="1:12" ht="17.25" thickBot="1">
      <c r="A55" s="449" t="s">
        <v>171</v>
      </c>
      <c r="B55" s="450"/>
      <c r="C55" s="450"/>
      <c r="D55" s="450"/>
      <c r="E55" s="450"/>
      <c r="F55" s="450"/>
      <c r="G55" s="475"/>
      <c r="H55" s="273">
        <f>SUM(H51:H54)</f>
        <v>475214.81999999995</v>
      </c>
      <c r="I55" s="274"/>
      <c r="J55" s="274"/>
      <c r="K55" s="274"/>
      <c r="L55" s="275"/>
    </row>
    <row r="56" spans="1:12" ht="33">
      <c r="A56" s="65">
        <v>38</v>
      </c>
      <c r="B56" s="87">
        <v>44771</v>
      </c>
      <c r="C56" s="69" t="s">
        <v>454</v>
      </c>
      <c r="D56" s="21" t="s">
        <v>27</v>
      </c>
      <c r="E56" s="85" t="s">
        <v>47</v>
      </c>
      <c r="F56" s="65" t="s">
        <v>49</v>
      </c>
      <c r="G56" s="89" t="s">
        <v>162</v>
      </c>
      <c r="H56" s="68">
        <v>214419.96</v>
      </c>
      <c r="I56" s="72" t="s">
        <v>455</v>
      </c>
      <c r="J56" s="213">
        <v>44743</v>
      </c>
      <c r="K56" s="72" t="s">
        <v>200</v>
      </c>
      <c r="L56" s="72" t="s">
        <v>36</v>
      </c>
    </row>
    <row r="57" spans="1:12" ht="33">
      <c r="A57" s="66">
        <v>39</v>
      </c>
      <c r="B57" s="87">
        <v>44771</v>
      </c>
      <c r="C57" s="69" t="s">
        <v>456</v>
      </c>
      <c r="D57" s="21" t="s">
        <v>27</v>
      </c>
      <c r="E57" s="85" t="s">
        <v>457</v>
      </c>
      <c r="F57" s="65" t="s">
        <v>49</v>
      </c>
      <c r="G57" s="25" t="s">
        <v>17</v>
      </c>
      <c r="H57" s="76">
        <v>21272.39</v>
      </c>
      <c r="I57" s="102" t="s">
        <v>458</v>
      </c>
      <c r="J57" s="213">
        <v>44743</v>
      </c>
      <c r="K57" s="102" t="s">
        <v>459</v>
      </c>
      <c r="L57" s="102" t="s">
        <v>36</v>
      </c>
    </row>
    <row r="58" spans="1:12" ht="33.75" thickBot="1">
      <c r="A58" s="66">
        <v>40</v>
      </c>
      <c r="B58" s="87">
        <v>44771</v>
      </c>
      <c r="C58" s="69" t="s">
        <v>81</v>
      </c>
      <c r="D58" s="21" t="s">
        <v>27</v>
      </c>
      <c r="E58" s="85" t="s">
        <v>460</v>
      </c>
      <c r="F58" s="65" t="s">
        <v>49</v>
      </c>
      <c r="G58" s="121" t="s">
        <v>19</v>
      </c>
      <c r="H58" s="76">
        <v>58523.69</v>
      </c>
      <c r="I58" s="102" t="s">
        <v>461</v>
      </c>
      <c r="J58" s="213">
        <v>44743</v>
      </c>
      <c r="K58" s="102" t="s">
        <v>70</v>
      </c>
      <c r="L58" s="102" t="s">
        <v>36</v>
      </c>
    </row>
    <row r="59" spans="1:12" ht="17.25" thickBot="1">
      <c r="A59" s="478" t="s">
        <v>50</v>
      </c>
      <c r="B59" s="479"/>
      <c r="C59" s="479"/>
      <c r="D59" s="479"/>
      <c r="E59" s="479"/>
      <c r="F59" s="479"/>
      <c r="G59" s="480"/>
      <c r="H59" s="126">
        <f>SUM(H56:H58)</f>
        <v>294216.04</v>
      </c>
      <c r="I59" s="150"/>
      <c r="J59" s="151"/>
      <c r="K59" s="150"/>
      <c r="L59" s="152"/>
    </row>
    <row r="60" spans="1:14" ht="49.5">
      <c r="A60" s="166">
        <v>41</v>
      </c>
      <c r="B60" s="87">
        <v>44771</v>
      </c>
      <c r="C60" s="69" t="s">
        <v>466</v>
      </c>
      <c r="D60" s="21" t="s">
        <v>27</v>
      </c>
      <c r="E60" s="85" t="s">
        <v>463</v>
      </c>
      <c r="F60" s="67" t="s">
        <v>42</v>
      </c>
      <c r="G60" s="89" t="s">
        <v>162</v>
      </c>
      <c r="H60" s="59">
        <v>157923</v>
      </c>
      <c r="I60" s="58" t="s">
        <v>465</v>
      </c>
      <c r="J60" s="213">
        <v>44743</v>
      </c>
      <c r="K60" s="58" t="s">
        <v>464</v>
      </c>
      <c r="L60" s="58" t="s">
        <v>36</v>
      </c>
      <c r="N60" s="176"/>
    </row>
    <row r="61" spans="1:14" ht="66">
      <c r="A61" s="70">
        <v>42</v>
      </c>
      <c r="B61" s="87">
        <v>44771</v>
      </c>
      <c r="C61" s="73" t="s">
        <v>462</v>
      </c>
      <c r="D61" s="21" t="s">
        <v>27</v>
      </c>
      <c r="E61" s="84" t="s">
        <v>467</v>
      </c>
      <c r="F61" s="70" t="s">
        <v>42</v>
      </c>
      <c r="G61" s="89" t="s">
        <v>162</v>
      </c>
      <c r="H61" s="76">
        <v>11500</v>
      </c>
      <c r="I61" s="102" t="s">
        <v>468</v>
      </c>
      <c r="J61" s="213">
        <v>44743</v>
      </c>
      <c r="K61" s="102" t="s">
        <v>44</v>
      </c>
      <c r="L61" s="102" t="s">
        <v>20</v>
      </c>
      <c r="N61" s="176"/>
    </row>
    <row r="62" spans="1:14" ht="33">
      <c r="A62" s="70">
        <v>43</v>
      </c>
      <c r="B62" s="87">
        <v>44771</v>
      </c>
      <c r="C62" s="73" t="s">
        <v>454</v>
      </c>
      <c r="D62" s="39" t="s">
        <v>27</v>
      </c>
      <c r="E62" s="78" t="s">
        <v>469</v>
      </c>
      <c r="F62" s="70" t="s">
        <v>42</v>
      </c>
      <c r="G62" s="89" t="s">
        <v>162</v>
      </c>
      <c r="H62" s="76">
        <v>93600</v>
      </c>
      <c r="I62" s="102" t="s">
        <v>470</v>
      </c>
      <c r="J62" s="213">
        <v>44743</v>
      </c>
      <c r="K62" s="102" t="s">
        <v>195</v>
      </c>
      <c r="L62" s="102" t="s">
        <v>20</v>
      </c>
      <c r="N62" s="176"/>
    </row>
    <row r="63" spans="1:12" ht="33.75" thickBot="1">
      <c r="A63" s="166">
        <v>44</v>
      </c>
      <c r="B63" s="87">
        <v>44771</v>
      </c>
      <c r="C63" s="60" t="s">
        <v>471</v>
      </c>
      <c r="D63" s="44" t="s">
        <v>27</v>
      </c>
      <c r="E63" s="84" t="s">
        <v>472</v>
      </c>
      <c r="F63" s="70" t="s">
        <v>42</v>
      </c>
      <c r="G63" s="271" t="s">
        <v>21</v>
      </c>
      <c r="H63" s="59">
        <v>16380</v>
      </c>
      <c r="I63" s="58" t="s">
        <v>473</v>
      </c>
      <c r="J63" s="250">
        <v>44713</v>
      </c>
      <c r="K63" s="58" t="s">
        <v>384</v>
      </c>
      <c r="L63" s="58" t="s">
        <v>20</v>
      </c>
    </row>
    <row r="64" spans="1:12" ht="17.25" thickBot="1">
      <c r="A64" s="478" t="s">
        <v>476</v>
      </c>
      <c r="B64" s="479"/>
      <c r="C64" s="479"/>
      <c r="D64" s="479"/>
      <c r="E64" s="479"/>
      <c r="F64" s="479"/>
      <c r="G64" s="480"/>
      <c r="H64" s="254">
        <f>SUM(H60:H63)</f>
        <v>279403</v>
      </c>
      <c r="I64" s="150"/>
      <c r="J64" s="151"/>
      <c r="K64" s="150"/>
      <c r="L64" s="152"/>
    </row>
    <row r="65" spans="1:12" ht="49.5">
      <c r="A65" s="67">
        <v>45</v>
      </c>
      <c r="B65" s="87">
        <v>44771</v>
      </c>
      <c r="C65" s="69" t="s">
        <v>490</v>
      </c>
      <c r="D65" s="21" t="s">
        <v>27</v>
      </c>
      <c r="E65" s="270" t="s">
        <v>488</v>
      </c>
      <c r="F65" s="67" t="s">
        <v>387</v>
      </c>
      <c r="G65" s="67" t="s">
        <v>21</v>
      </c>
      <c r="H65" s="278">
        <v>7000</v>
      </c>
      <c r="I65" s="153" t="s">
        <v>489</v>
      </c>
      <c r="J65" s="279">
        <v>44743</v>
      </c>
      <c r="K65" s="72" t="s">
        <v>39</v>
      </c>
      <c r="L65" s="72" t="s">
        <v>20</v>
      </c>
    </row>
    <row r="66" spans="1:12" ht="50.25" thickBot="1">
      <c r="A66" s="249">
        <v>46</v>
      </c>
      <c r="B66" s="108">
        <v>44771</v>
      </c>
      <c r="C66" s="194" t="s">
        <v>491</v>
      </c>
      <c r="D66" s="53" t="s">
        <v>27</v>
      </c>
      <c r="E66" s="287" t="s">
        <v>492</v>
      </c>
      <c r="F66" s="249" t="s">
        <v>387</v>
      </c>
      <c r="G66" s="249" t="s">
        <v>19</v>
      </c>
      <c r="H66" s="288">
        <v>346000</v>
      </c>
      <c r="I66" s="289" t="s">
        <v>493</v>
      </c>
      <c r="J66" s="290">
        <v>44734</v>
      </c>
      <c r="K66" s="178" t="s">
        <v>44</v>
      </c>
      <c r="L66" s="178" t="s">
        <v>20</v>
      </c>
    </row>
    <row r="67" spans="1:12" ht="17.25" thickBot="1">
      <c r="A67" s="478" t="s">
        <v>517</v>
      </c>
      <c r="B67" s="479"/>
      <c r="C67" s="479"/>
      <c r="D67" s="479"/>
      <c r="E67" s="479"/>
      <c r="F67" s="479"/>
      <c r="G67" s="480"/>
      <c r="H67" s="254">
        <f>SUM(H65:H66)</f>
        <v>353000</v>
      </c>
      <c r="I67" s="150"/>
      <c r="J67" s="291"/>
      <c r="K67" s="150"/>
      <c r="L67" s="152"/>
    </row>
    <row r="68" spans="1:18" ht="33">
      <c r="A68" s="65">
        <v>47</v>
      </c>
      <c r="B68" s="87">
        <v>44771</v>
      </c>
      <c r="C68" s="69" t="s">
        <v>474</v>
      </c>
      <c r="D68" s="21" t="s">
        <v>27</v>
      </c>
      <c r="E68" s="85" t="s">
        <v>122</v>
      </c>
      <c r="F68" s="65" t="s">
        <v>142</v>
      </c>
      <c r="G68" s="60" t="s">
        <v>162</v>
      </c>
      <c r="H68" s="68">
        <v>178094</v>
      </c>
      <c r="I68" s="72" t="s">
        <v>70</v>
      </c>
      <c r="J68" s="213">
        <v>44756</v>
      </c>
      <c r="K68" s="72" t="s">
        <v>44</v>
      </c>
      <c r="L68" s="72" t="s">
        <v>20</v>
      </c>
      <c r="P68" s="516"/>
      <c r="Q68" s="516"/>
      <c r="R68" s="176"/>
    </row>
    <row r="69" spans="1:12" ht="33.75" thickBot="1">
      <c r="A69" s="52">
        <v>48</v>
      </c>
      <c r="B69" s="87">
        <v>44771</v>
      </c>
      <c r="C69" s="60" t="s">
        <v>235</v>
      </c>
      <c r="D69" s="44" t="s">
        <v>27</v>
      </c>
      <c r="E69" s="248" t="s">
        <v>122</v>
      </c>
      <c r="F69" s="65" t="s">
        <v>142</v>
      </c>
      <c r="G69" s="121" t="s">
        <v>19</v>
      </c>
      <c r="H69" s="59">
        <v>177534</v>
      </c>
      <c r="I69" s="58" t="s">
        <v>475</v>
      </c>
      <c r="J69" s="213">
        <v>44770</v>
      </c>
      <c r="K69" s="58" t="s">
        <v>44</v>
      </c>
      <c r="L69" s="58" t="s">
        <v>20</v>
      </c>
    </row>
    <row r="70" spans="1:16" ht="17.25" thickBot="1">
      <c r="A70" s="449" t="s">
        <v>477</v>
      </c>
      <c r="B70" s="450"/>
      <c r="C70" s="450"/>
      <c r="D70" s="450"/>
      <c r="E70" s="450"/>
      <c r="F70" s="450"/>
      <c r="G70" s="475"/>
      <c r="H70" s="119">
        <f>SUM(H68:H69)</f>
        <v>355628</v>
      </c>
      <c r="I70" s="456"/>
      <c r="J70" s="457"/>
      <c r="K70" s="457"/>
      <c r="L70" s="458"/>
      <c r="P70" s="516"/>
    </row>
    <row r="71" spans="1:16" ht="33.75" thickBot="1">
      <c r="A71" s="52">
        <v>49</v>
      </c>
      <c r="B71" s="87">
        <v>44771</v>
      </c>
      <c r="C71" s="60" t="s">
        <v>754</v>
      </c>
      <c r="D71" s="44" t="s">
        <v>27</v>
      </c>
      <c r="E71" s="84" t="s">
        <v>478</v>
      </c>
      <c r="F71" s="52" t="s">
        <v>479</v>
      </c>
      <c r="G71" s="194" t="s">
        <v>480</v>
      </c>
      <c r="H71" s="59">
        <v>85000</v>
      </c>
      <c r="I71" s="58" t="s">
        <v>481</v>
      </c>
      <c r="J71" s="103">
        <v>44743</v>
      </c>
      <c r="K71" s="58" t="s">
        <v>44</v>
      </c>
      <c r="L71" s="58" t="s">
        <v>20</v>
      </c>
      <c r="O71" s="518"/>
      <c r="P71" s="516"/>
    </row>
    <row r="72" spans="1:15" ht="17.25" thickBot="1">
      <c r="A72" s="498" t="s">
        <v>522</v>
      </c>
      <c r="B72" s="499"/>
      <c r="C72" s="499"/>
      <c r="D72" s="499"/>
      <c r="E72" s="499"/>
      <c r="F72" s="499"/>
      <c r="G72" s="500"/>
      <c r="H72" s="233">
        <f>SUM(H71)</f>
        <v>85000</v>
      </c>
      <c r="I72" s="234"/>
      <c r="J72" s="234"/>
      <c r="K72" s="234"/>
      <c r="L72" s="235"/>
      <c r="O72" s="518"/>
    </row>
    <row r="73" spans="1:19" ht="50.25" thickBot="1">
      <c r="A73" s="293">
        <v>50</v>
      </c>
      <c r="B73" s="87">
        <v>44771</v>
      </c>
      <c r="C73" s="60" t="s">
        <v>235</v>
      </c>
      <c r="D73" s="44" t="s">
        <v>27</v>
      </c>
      <c r="E73" s="280" t="s">
        <v>518</v>
      </c>
      <c r="F73" s="292" t="s">
        <v>519</v>
      </c>
      <c r="G73" s="292" t="s">
        <v>19</v>
      </c>
      <c r="H73" s="281">
        <v>199785</v>
      </c>
      <c r="I73" s="58" t="s">
        <v>520</v>
      </c>
      <c r="J73" s="103">
        <v>44743</v>
      </c>
      <c r="K73" s="58" t="s">
        <v>44</v>
      </c>
      <c r="L73" s="58" t="s">
        <v>521</v>
      </c>
      <c r="O73" s="277"/>
      <c r="S73" s="2" t="s">
        <v>755</v>
      </c>
    </row>
    <row r="74" spans="1:15" ht="17.25" thickBot="1">
      <c r="A74" s="498" t="s">
        <v>523</v>
      </c>
      <c r="B74" s="499"/>
      <c r="C74" s="499"/>
      <c r="D74" s="499"/>
      <c r="E74" s="499"/>
      <c r="F74" s="499"/>
      <c r="G74" s="519"/>
      <c r="H74" s="282">
        <f>SUM(H73)</f>
        <v>199785</v>
      </c>
      <c r="I74" s="283"/>
      <c r="J74" s="283"/>
      <c r="K74" s="283"/>
      <c r="L74" s="284"/>
      <c r="O74" s="277"/>
    </row>
    <row r="75" spans="1:15" ht="50.25" thickBot="1">
      <c r="A75" s="293">
        <v>51</v>
      </c>
      <c r="B75" s="108">
        <v>44771</v>
      </c>
      <c r="C75" s="60" t="s">
        <v>482</v>
      </c>
      <c r="D75" s="44" t="s">
        <v>27</v>
      </c>
      <c r="E75" s="280" t="s">
        <v>483</v>
      </c>
      <c r="F75" s="280" t="s">
        <v>484</v>
      </c>
      <c r="G75" s="60" t="s">
        <v>162</v>
      </c>
      <c r="H75" s="281">
        <v>69916.35</v>
      </c>
      <c r="I75" s="58" t="s">
        <v>485</v>
      </c>
      <c r="J75" s="58" t="s">
        <v>486</v>
      </c>
      <c r="K75" s="58" t="s">
        <v>44</v>
      </c>
      <c r="L75" s="58" t="s">
        <v>20</v>
      </c>
      <c r="O75" s="217"/>
    </row>
    <row r="76" spans="1:15" ht="17.25" thickBot="1">
      <c r="A76" s="498" t="s">
        <v>487</v>
      </c>
      <c r="B76" s="499"/>
      <c r="C76" s="499"/>
      <c r="D76" s="499"/>
      <c r="E76" s="499"/>
      <c r="F76" s="499"/>
      <c r="G76" s="519"/>
      <c r="H76" s="282">
        <f>SUM(H75)</f>
        <v>69916.35</v>
      </c>
      <c r="I76" s="283"/>
      <c r="J76" s="283"/>
      <c r="K76" s="283"/>
      <c r="L76" s="284"/>
      <c r="O76" s="217"/>
    </row>
    <row r="77" spans="1:16" ht="17.25" thickBot="1">
      <c r="A77" s="504" t="s">
        <v>26</v>
      </c>
      <c r="B77" s="505"/>
      <c r="C77" s="505"/>
      <c r="D77" s="505"/>
      <c r="E77" s="505"/>
      <c r="F77" s="505"/>
      <c r="G77" s="505"/>
      <c r="H77" s="175">
        <f>H21+H28+H35+H47+H50+H55+H59+H64+H67+H70+H72+H74+H76</f>
        <v>6162300.26</v>
      </c>
      <c r="I77" s="506"/>
      <c r="J77" s="506"/>
      <c r="K77" s="506"/>
      <c r="L77" s="507"/>
      <c r="P77" s="260"/>
    </row>
    <row r="78" spans="1:14" ht="15.75">
      <c r="A78" s="5"/>
      <c r="B78" s="6"/>
      <c r="C78" s="459" t="s">
        <v>32</v>
      </c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</row>
    <row r="79" spans="1:12" ht="15.75">
      <c r="A79" s="7" t="s">
        <v>10</v>
      </c>
      <c r="B79" s="1"/>
      <c r="C79" s="1"/>
      <c r="D79" s="1"/>
      <c r="E79" s="1"/>
      <c r="F79" s="256"/>
      <c r="G79" s="256"/>
      <c r="H79" s="1"/>
      <c r="I79" s="1"/>
      <c r="J79" s="1"/>
      <c r="K79" s="1"/>
      <c r="L79" s="1"/>
    </row>
    <row r="80" spans="1:20" ht="82.5" hidden="1">
      <c r="A80" s="459"/>
      <c r="B80" s="459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S80" s="87">
        <v>44592</v>
      </c>
      <c r="T80" s="60" t="s">
        <v>68</v>
      </c>
    </row>
    <row r="81" spans="1:12" ht="15.75" hidden="1">
      <c r="A81" s="1"/>
      <c r="B81" s="1"/>
      <c r="C81" s="1"/>
      <c r="D81" s="1"/>
      <c r="E81" s="1"/>
      <c r="F81" s="256"/>
      <c r="G81" s="256"/>
      <c r="H81" s="1"/>
      <c r="I81" s="1"/>
      <c r="J81" s="1"/>
      <c r="K81" s="1"/>
      <c r="L81" s="1"/>
    </row>
    <row r="82" ht="15.75" hidden="1">
      <c r="A82" s="1"/>
    </row>
    <row r="83" ht="15.75" hidden="1">
      <c r="A83" s="1"/>
    </row>
    <row r="84" ht="15.75">
      <c r="A84" s="1"/>
    </row>
    <row r="85" ht="15" customHeight="1">
      <c r="A85" s="1"/>
    </row>
    <row r="86" ht="15" customHeight="1">
      <c r="A86" s="1"/>
    </row>
    <row r="87" ht="15.75">
      <c r="A87" s="1"/>
    </row>
    <row r="88" spans="1:15" ht="15.75">
      <c r="A88" s="1"/>
      <c r="O88" s="2" t="s">
        <v>166</v>
      </c>
    </row>
    <row r="89" ht="15.75">
      <c r="A89" s="1"/>
    </row>
    <row r="90" ht="15.75">
      <c r="A90" s="1"/>
    </row>
    <row r="91" ht="15" customHeight="1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spans="1:16" ht="15.75">
      <c r="A108" s="1"/>
      <c r="P108" s="2" t="s">
        <v>326</v>
      </c>
    </row>
    <row r="109" ht="15.75">
      <c r="A109" s="1"/>
    </row>
    <row r="110" ht="15" customHeight="1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" customHeight="1">
      <c r="A144" s="1"/>
    </row>
    <row r="145" ht="15" customHeight="1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" customHeight="1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" customHeight="1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" customHeight="1">
      <c r="A190" s="1"/>
    </row>
    <row r="191" ht="15" customHeight="1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" customHeight="1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" customHeight="1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" customHeight="1">
      <c r="A247" s="1"/>
    </row>
    <row r="248" ht="15" customHeight="1">
      <c r="A248" s="1"/>
    </row>
    <row r="249" ht="15.75">
      <c r="A249" s="1"/>
    </row>
    <row r="250" ht="15.75">
      <c r="A250" s="1"/>
    </row>
    <row r="251" ht="15.75">
      <c r="A251" s="1"/>
    </row>
    <row r="252" ht="15" customHeight="1">
      <c r="A252" s="1"/>
    </row>
    <row r="253" ht="15.75">
      <c r="A253" s="1"/>
    </row>
    <row r="254" ht="15.75">
      <c r="A254" s="1"/>
    </row>
    <row r="255" ht="15" customHeight="1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" customHeight="1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" customHeight="1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8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" customHeight="1">
      <c r="A318" s="1"/>
    </row>
    <row r="319" ht="15" customHeight="1">
      <c r="A319" s="1"/>
    </row>
    <row r="320" ht="15.75">
      <c r="A320" s="1"/>
    </row>
    <row r="321" ht="15.75">
      <c r="A321" s="1"/>
    </row>
    <row r="322" ht="15.75">
      <c r="A322" s="1"/>
    </row>
    <row r="323" ht="15" customHeight="1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" customHeight="1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" customHeight="1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" customHeight="1">
      <c r="A377" s="1"/>
    </row>
    <row r="378" ht="15" customHeight="1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" customHeight="1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" customHeight="1">
      <c r="A401" s="1"/>
    </row>
    <row r="402" ht="15" customHeight="1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" customHeight="1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" customHeight="1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" customHeight="1">
      <c r="A487" s="1"/>
    </row>
    <row r="488" ht="15" customHeight="1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" customHeight="1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" customHeight="1">
      <c r="A517" s="1"/>
    </row>
    <row r="518" ht="15" customHeight="1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" customHeight="1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 t="s">
        <v>4</v>
      </c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" customHeight="1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" customHeight="1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" customHeight="1">
      <c r="A604" s="1"/>
    </row>
    <row r="605" ht="15" customHeight="1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" customHeight="1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" customHeight="1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" customHeight="1">
      <c r="A673" s="1"/>
    </row>
    <row r="674" ht="15" customHeight="1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" customHeight="1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" customHeight="1">
      <c r="A738" s="1"/>
    </row>
    <row r="739" ht="15" customHeight="1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" customHeight="1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33" customHeight="1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spans="1:13" ht="15.75">
      <c r="A761" s="1"/>
      <c r="B761" s="1"/>
      <c r="C761" s="1"/>
      <c r="D761" s="1"/>
      <c r="E761" s="1"/>
      <c r="F761" s="256"/>
      <c r="G761" s="256"/>
      <c r="H761" s="1"/>
      <c r="I761" s="1"/>
      <c r="J761" s="1"/>
      <c r="K761" s="1"/>
      <c r="L761" s="1"/>
      <c r="M761" s="1"/>
    </row>
    <row r="762" spans="1:13" ht="15.75">
      <c r="A762" s="1"/>
      <c r="B762" s="1"/>
      <c r="C762" s="1"/>
      <c r="D762" s="1"/>
      <c r="E762" s="1"/>
      <c r="F762" s="256"/>
      <c r="G762" s="256"/>
      <c r="H762" s="1"/>
      <c r="I762" s="1"/>
      <c r="J762" s="1"/>
      <c r="K762" s="1"/>
      <c r="L762" s="1"/>
      <c r="M762" s="1"/>
    </row>
    <row r="763" spans="1:13" ht="15.75">
      <c r="A763" s="1"/>
      <c r="B763" s="1"/>
      <c r="C763" s="1"/>
      <c r="D763" s="1"/>
      <c r="E763" s="1"/>
      <c r="F763" s="256"/>
      <c r="G763" s="256"/>
      <c r="H763" s="1"/>
      <c r="I763" s="1"/>
      <c r="J763" s="1"/>
      <c r="K763" s="1"/>
      <c r="L763" s="1"/>
      <c r="M763" s="1"/>
    </row>
    <row r="764" spans="1:13" ht="15.75">
      <c r="A764" s="1"/>
      <c r="B764" s="1"/>
      <c r="C764" s="1"/>
      <c r="D764" s="1"/>
      <c r="E764" s="1"/>
      <c r="F764" s="256"/>
      <c r="G764" s="256"/>
      <c r="H764" s="1"/>
      <c r="I764" s="1"/>
      <c r="J764" s="1"/>
      <c r="K764" s="1"/>
      <c r="L764" s="1"/>
      <c r="M764" s="1"/>
    </row>
  </sheetData>
  <sheetProtection/>
  <mergeCells count="44">
    <mergeCell ref="H5:L5"/>
    <mergeCell ref="A28:G28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A59:G59"/>
    <mergeCell ref="K9:L10"/>
    <mergeCell ref="H10:H11"/>
    <mergeCell ref="I10:I11"/>
    <mergeCell ref="J10:J11"/>
    <mergeCell ref="A21:G21"/>
    <mergeCell ref="I21:L21"/>
    <mergeCell ref="A35:G35"/>
    <mergeCell ref="I35:L35"/>
    <mergeCell ref="A47:G47"/>
    <mergeCell ref="I47:L47"/>
    <mergeCell ref="A50:G50"/>
    <mergeCell ref="A55:G55"/>
    <mergeCell ref="A80:L80"/>
    <mergeCell ref="A64:G64"/>
    <mergeCell ref="P68:Q68"/>
    <mergeCell ref="A70:G70"/>
    <mergeCell ref="I70:L70"/>
    <mergeCell ref="P70:P71"/>
    <mergeCell ref="O71:O72"/>
    <mergeCell ref="A72:G72"/>
    <mergeCell ref="A67:G67"/>
    <mergeCell ref="A74:G74"/>
    <mergeCell ref="A76:G76"/>
    <mergeCell ref="A77:G77"/>
    <mergeCell ref="I77:L77"/>
    <mergeCell ref="C78:N78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65"/>
  <sheetViews>
    <sheetView zoomScaleSheetLayoutView="100" zoomScalePageLayoutView="0" workbookViewId="0" topLeftCell="A35">
      <selection activeCell="C49" sqref="C49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299"/>
      <c r="D1" s="1"/>
      <c r="E1" s="1"/>
      <c r="F1" s="299"/>
      <c r="G1" s="299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299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299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299"/>
      <c r="G4" s="299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299"/>
      <c r="G5" s="299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299"/>
      <c r="G6" s="299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294"/>
      <c r="L7" s="294"/>
    </row>
    <row r="8" spans="1:12" ht="16.5" thickBot="1">
      <c r="A8" s="418" t="s">
        <v>525</v>
      </c>
      <c r="B8" s="418"/>
      <c r="C8" s="418"/>
      <c r="D8" s="418"/>
      <c r="E8" s="418"/>
      <c r="F8" s="418"/>
      <c r="G8" s="418"/>
      <c r="H8" s="418"/>
      <c r="I8" s="418"/>
      <c r="J8" s="297"/>
      <c r="K8" s="294"/>
      <c r="L8" s="294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298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3">
      <c r="A13" s="67">
        <v>1</v>
      </c>
      <c r="B13" s="87">
        <v>44804</v>
      </c>
      <c r="C13" s="156" t="s">
        <v>532</v>
      </c>
      <c r="D13" s="88" t="s">
        <v>27</v>
      </c>
      <c r="E13" s="272" t="s">
        <v>533</v>
      </c>
      <c r="F13" s="154" t="s">
        <v>22</v>
      </c>
      <c r="G13" s="154" t="s">
        <v>22</v>
      </c>
      <c r="H13" s="174">
        <v>174174.08</v>
      </c>
      <c r="I13" s="65">
        <v>169</v>
      </c>
      <c r="J13" s="213">
        <v>44774</v>
      </c>
      <c r="K13" s="65">
        <v>2</v>
      </c>
      <c r="L13" s="65" t="s">
        <v>20</v>
      </c>
    </row>
    <row r="14" spans="1:12" ht="33.75" thickBot="1">
      <c r="A14" s="70">
        <v>2</v>
      </c>
      <c r="B14" s="87">
        <v>44804</v>
      </c>
      <c r="C14" s="156" t="s">
        <v>534</v>
      </c>
      <c r="D14" s="88" t="s">
        <v>27</v>
      </c>
      <c r="E14" s="263" t="s">
        <v>535</v>
      </c>
      <c r="F14" s="198" t="s">
        <v>22</v>
      </c>
      <c r="G14" s="198" t="s">
        <v>22</v>
      </c>
      <c r="H14" s="172">
        <v>17612.65</v>
      </c>
      <c r="I14" s="66">
        <v>170</v>
      </c>
      <c r="J14" s="213">
        <v>44774</v>
      </c>
      <c r="K14" s="66">
        <v>4</v>
      </c>
      <c r="L14" s="66" t="s">
        <v>20</v>
      </c>
    </row>
    <row r="15" spans="1:12" ht="17.25" thickBot="1">
      <c r="A15" s="520" t="s">
        <v>414</v>
      </c>
      <c r="B15" s="521"/>
      <c r="C15" s="521"/>
      <c r="D15" s="521"/>
      <c r="E15" s="521"/>
      <c r="F15" s="521"/>
      <c r="G15" s="522"/>
      <c r="H15" s="265">
        <f>SUM(H13:H14)</f>
        <v>191786.72999999998</v>
      </c>
      <c r="I15" s="266"/>
      <c r="J15" s="266"/>
      <c r="K15" s="266"/>
      <c r="L15" s="267"/>
    </row>
    <row r="16" spans="1:12" ht="33">
      <c r="A16" s="65">
        <v>3</v>
      </c>
      <c r="B16" s="87">
        <v>44804</v>
      </c>
      <c r="C16" s="156" t="s">
        <v>526</v>
      </c>
      <c r="D16" s="88" t="s">
        <v>27</v>
      </c>
      <c r="E16" s="272" t="s">
        <v>527</v>
      </c>
      <c r="F16" s="25" t="s">
        <v>17</v>
      </c>
      <c r="G16" s="25" t="s">
        <v>17</v>
      </c>
      <c r="H16" s="174">
        <v>98910.5</v>
      </c>
      <c r="I16" s="65">
        <v>166</v>
      </c>
      <c r="J16" s="213">
        <v>44774</v>
      </c>
      <c r="K16" s="65">
        <v>1</v>
      </c>
      <c r="L16" s="65" t="s">
        <v>20</v>
      </c>
    </row>
    <row r="17" spans="1:12" ht="49.5">
      <c r="A17" s="65">
        <v>4</v>
      </c>
      <c r="B17" s="87">
        <v>44804</v>
      </c>
      <c r="C17" s="156" t="s">
        <v>526</v>
      </c>
      <c r="D17" s="88" t="s">
        <v>27</v>
      </c>
      <c r="E17" s="263" t="s">
        <v>542</v>
      </c>
      <c r="F17" s="25" t="s">
        <v>17</v>
      </c>
      <c r="G17" s="25" t="s">
        <v>17</v>
      </c>
      <c r="H17" s="172">
        <v>18762.29</v>
      </c>
      <c r="I17" s="66">
        <v>176</v>
      </c>
      <c r="J17" s="213">
        <v>44774</v>
      </c>
      <c r="K17" s="66">
        <v>3.9</v>
      </c>
      <c r="L17" s="66" t="s">
        <v>36</v>
      </c>
    </row>
    <row r="18" spans="1:12" ht="33">
      <c r="A18" s="66">
        <v>5</v>
      </c>
      <c r="B18" s="87">
        <v>44804</v>
      </c>
      <c r="C18" s="156" t="s">
        <v>526</v>
      </c>
      <c r="D18" s="88" t="s">
        <v>27</v>
      </c>
      <c r="E18" s="263" t="s">
        <v>528</v>
      </c>
      <c r="F18" s="25" t="s">
        <v>17</v>
      </c>
      <c r="G18" s="25" t="s">
        <v>17</v>
      </c>
      <c r="H18" s="172">
        <v>165705.9</v>
      </c>
      <c r="I18" s="66">
        <v>167</v>
      </c>
      <c r="J18" s="213">
        <v>44774</v>
      </c>
      <c r="K18" s="66"/>
      <c r="L18" s="66"/>
    </row>
    <row r="19" spans="1:12" ht="33.75" thickBot="1">
      <c r="A19" s="66">
        <v>6</v>
      </c>
      <c r="B19" s="87">
        <v>44804</v>
      </c>
      <c r="C19" s="156" t="s">
        <v>529</v>
      </c>
      <c r="D19" s="88" t="s">
        <v>27</v>
      </c>
      <c r="E19" s="263" t="s">
        <v>530</v>
      </c>
      <c r="F19" s="25" t="s">
        <v>17</v>
      </c>
      <c r="G19" s="25" t="s">
        <v>17</v>
      </c>
      <c r="H19" s="172">
        <v>139278.43</v>
      </c>
      <c r="I19" s="66">
        <v>168</v>
      </c>
      <c r="J19" s="213">
        <v>44774</v>
      </c>
      <c r="K19" s="66">
        <v>1</v>
      </c>
      <c r="L19" s="66" t="s">
        <v>531</v>
      </c>
    </row>
    <row r="20" spans="1:12" ht="17.25" thickBot="1">
      <c r="A20" s="494" t="s">
        <v>37</v>
      </c>
      <c r="B20" s="514"/>
      <c r="C20" s="514"/>
      <c r="D20" s="514"/>
      <c r="E20" s="514"/>
      <c r="F20" s="514"/>
      <c r="G20" s="515"/>
      <c r="H20" s="189">
        <f>SUM(H16:H19)</f>
        <v>422657.12</v>
      </c>
      <c r="I20" s="496"/>
      <c r="J20" s="496"/>
      <c r="K20" s="496"/>
      <c r="L20" s="497"/>
    </row>
    <row r="21" spans="1:12" ht="33">
      <c r="A21" s="65">
        <v>7</v>
      </c>
      <c r="B21" s="87">
        <v>44804</v>
      </c>
      <c r="C21" s="269" t="s">
        <v>650</v>
      </c>
      <c r="D21" s="39" t="s">
        <v>27</v>
      </c>
      <c r="E21" s="122" t="s">
        <v>572</v>
      </c>
      <c r="F21" s="121" t="s">
        <v>19</v>
      </c>
      <c r="G21" s="121" t="s">
        <v>19</v>
      </c>
      <c r="H21" s="46">
        <v>57018.88</v>
      </c>
      <c r="I21" s="37">
        <v>186</v>
      </c>
      <c r="J21" s="213">
        <v>44774</v>
      </c>
      <c r="K21" s="37">
        <v>45</v>
      </c>
      <c r="L21" s="37" t="s">
        <v>36</v>
      </c>
    </row>
    <row r="22" spans="1:12" ht="33">
      <c r="A22" s="71">
        <v>8</v>
      </c>
      <c r="B22" s="87">
        <v>44804</v>
      </c>
      <c r="C22" s="73" t="s">
        <v>341</v>
      </c>
      <c r="D22" s="39" t="s">
        <v>27</v>
      </c>
      <c r="E22" s="122" t="s">
        <v>573</v>
      </c>
      <c r="F22" s="32" t="s">
        <v>19</v>
      </c>
      <c r="G22" s="66" t="s">
        <v>19</v>
      </c>
      <c r="H22" s="177">
        <v>91231.67</v>
      </c>
      <c r="I22" s="178" t="s">
        <v>574</v>
      </c>
      <c r="J22" s="213">
        <v>44774</v>
      </c>
      <c r="K22" s="178" t="s">
        <v>305</v>
      </c>
      <c r="L22" s="178" t="s">
        <v>36</v>
      </c>
    </row>
    <row r="23" spans="1:12" ht="33">
      <c r="A23" s="66">
        <v>9</v>
      </c>
      <c r="B23" s="87">
        <v>44804</v>
      </c>
      <c r="C23" s="73" t="s">
        <v>278</v>
      </c>
      <c r="D23" s="44" t="s">
        <v>27</v>
      </c>
      <c r="E23" s="78" t="s">
        <v>575</v>
      </c>
      <c r="F23" s="32" t="s">
        <v>19</v>
      </c>
      <c r="G23" s="52" t="s">
        <v>19</v>
      </c>
      <c r="H23" s="76">
        <v>136847.52</v>
      </c>
      <c r="I23" s="102" t="s">
        <v>576</v>
      </c>
      <c r="J23" s="213">
        <v>44774</v>
      </c>
      <c r="K23" s="102" t="s">
        <v>308</v>
      </c>
      <c r="L23" s="102" t="s">
        <v>36</v>
      </c>
    </row>
    <row r="24" spans="1:12" ht="33">
      <c r="A24" s="66">
        <v>10</v>
      </c>
      <c r="B24" s="87">
        <v>44804</v>
      </c>
      <c r="C24" s="73" t="s">
        <v>577</v>
      </c>
      <c r="D24" s="39" t="s">
        <v>27</v>
      </c>
      <c r="E24" s="78" t="s">
        <v>578</v>
      </c>
      <c r="F24" s="121" t="s">
        <v>19</v>
      </c>
      <c r="G24" s="121" t="s">
        <v>19</v>
      </c>
      <c r="H24" s="76">
        <v>202624.87</v>
      </c>
      <c r="I24" s="102" t="s">
        <v>579</v>
      </c>
      <c r="J24" s="213">
        <v>44774</v>
      </c>
      <c r="K24" s="102" t="s">
        <v>468</v>
      </c>
      <c r="L24" s="102" t="s">
        <v>36</v>
      </c>
    </row>
    <row r="25" spans="1:12" ht="33">
      <c r="A25" s="66">
        <v>11</v>
      </c>
      <c r="B25" s="87">
        <v>44804</v>
      </c>
      <c r="C25" s="73" t="s">
        <v>352</v>
      </c>
      <c r="D25" s="39" t="s">
        <v>27</v>
      </c>
      <c r="E25" s="78" t="s">
        <v>580</v>
      </c>
      <c r="F25" s="32" t="s">
        <v>19</v>
      </c>
      <c r="G25" s="66" t="s">
        <v>19</v>
      </c>
      <c r="H25" s="76">
        <v>218519.11</v>
      </c>
      <c r="I25" s="102" t="s">
        <v>71</v>
      </c>
      <c r="J25" s="213">
        <v>44774</v>
      </c>
      <c r="K25" s="102" t="s">
        <v>581</v>
      </c>
      <c r="L25" s="102" t="s">
        <v>36</v>
      </c>
    </row>
    <row r="26" spans="1:15" ht="49.5">
      <c r="A26" s="66">
        <v>12</v>
      </c>
      <c r="B26" s="87">
        <v>44804</v>
      </c>
      <c r="C26" s="73" t="s">
        <v>582</v>
      </c>
      <c r="D26" s="39" t="s">
        <v>27</v>
      </c>
      <c r="E26" s="78" t="s">
        <v>585</v>
      </c>
      <c r="F26" s="32" t="s">
        <v>19</v>
      </c>
      <c r="G26" s="52" t="s">
        <v>19</v>
      </c>
      <c r="H26" s="76">
        <v>22174.83</v>
      </c>
      <c r="I26" s="102" t="s">
        <v>583</v>
      </c>
      <c r="J26" s="213">
        <v>44774</v>
      </c>
      <c r="K26" s="102" t="s">
        <v>584</v>
      </c>
      <c r="L26" s="102" t="s">
        <v>18</v>
      </c>
      <c r="O26" s="2" t="s">
        <v>4</v>
      </c>
    </row>
    <row r="27" spans="1:12" ht="33">
      <c r="A27" s="66">
        <v>13</v>
      </c>
      <c r="B27" s="87">
        <v>44804</v>
      </c>
      <c r="C27" s="60" t="s">
        <v>306</v>
      </c>
      <c r="D27" s="39" t="s">
        <v>27</v>
      </c>
      <c r="E27" s="78" t="s">
        <v>586</v>
      </c>
      <c r="F27" s="121" t="s">
        <v>19</v>
      </c>
      <c r="G27" s="121" t="s">
        <v>19</v>
      </c>
      <c r="H27" s="76">
        <v>21704.55</v>
      </c>
      <c r="I27" s="102" t="s">
        <v>587</v>
      </c>
      <c r="J27" s="213">
        <v>44774</v>
      </c>
      <c r="K27" s="102" t="s">
        <v>588</v>
      </c>
      <c r="L27" s="102" t="s">
        <v>20</v>
      </c>
    </row>
    <row r="28" spans="1:12" ht="33">
      <c r="A28" s="66">
        <v>14</v>
      </c>
      <c r="B28" s="87">
        <v>44804</v>
      </c>
      <c r="C28" s="73" t="s">
        <v>589</v>
      </c>
      <c r="D28" s="39" t="s">
        <v>27</v>
      </c>
      <c r="E28" s="78" t="s">
        <v>590</v>
      </c>
      <c r="F28" s="32" t="s">
        <v>19</v>
      </c>
      <c r="G28" s="66" t="s">
        <v>19</v>
      </c>
      <c r="H28" s="76">
        <v>114506.1</v>
      </c>
      <c r="I28" s="102" t="s">
        <v>591</v>
      </c>
      <c r="J28" s="213">
        <v>44774</v>
      </c>
      <c r="K28" s="102" t="s">
        <v>592</v>
      </c>
      <c r="L28" s="102" t="s">
        <v>36</v>
      </c>
    </row>
    <row r="29" spans="1:12" ht="49.5">
      <c r="A29" s="71">
        <v>15</v>
      </c>
      <c r="B29" s="108">
        <v>44804</v>
      </c>
      <c r="C29" s="194" t="s">
        <v>245</v>
      </c>
      <c r="D29" s="53" t="s">
        <v>27</v>
      </c>
      <c r="E29" s="248" t="s">
        <v>593</v>
      </c>
      <c r="F29" s="32" t="s">
        <v>19</v>
      </c>
      <c r="G29" s="52" t="s">
        <v>19</v>
      </c>
      <c r="H29" s="177">
        <v>60352.84</v>
      </c>
      <c r="I29" s="178" t="s">
        <v>594</v>
      </c>
      <c r="J29" s="250">
        <v>44774</v>
      </c>
      <c r="K29" s="178" t="s">
        <v>595</v>
      </c>
      <c r="L29" s="178" t="s">
        <v>20</v>
      </c>
    </row>
    <row r="30" spans="1:12" ht="33">
      <c r="A30" s="66">
        <v>16</v>
      </c>
      <c r="B30" s="196">
        <v>44804</v>
      </c>
      <c r="C30" s="73" t="s">
        <v>596</v>
      </c>
      <c r="D30" s="39" t="s">
        <v>27</v>
      </c>
      <c r="E30" s="78" t="s">
        <v>597</v>
      </c>
      <c r="F30" s="121" t="s">
        <v>19</v>
      </c>
      <c r="G30" s="121" t="s">
        <v>19</v>
      </c>
      <c r="H30" s="76">
        <v>172228.37</v>
      </c>
      <c r="I30" s="102" t="s">
        <v>598</v>
      </c>
      <c r="J30" s="90">
        <v>44774</v>
      </c>
      <c r="K30" s="102" t="s">
        <v>44</v>
      </c>
      <c r="L30" s="102" t="s">
        <v>20</v>
      </c>
    </row>
    <row r="31" spans="1:12" ht="49.5">
      <c r="A31" s="302">
        <v>17</v>
      </c>
      <c r="B31" s="87">
        <v>44804</v>
      </c>
      <c r="C31" s="73" t="s">
        <v>245</v>
      </c>
      <c r="D31" s="21" t="s">
        <v>27</v>
      </c>
      <c r="E31" s="85" t="s">
        <v>599</v>
      </c>
      <c r="F31" s="121" t="s">
        <v>19</v>
      </c>
      <c r="G31" s="65" t="s">
        <v>19</v>
      </c>
      <c r="H31" s="303">
        <v>51526.94</v>
      </c>
      <c r="I31" s="302">
        <v>196</v>
      </c>
      <c r="J31" s="213">
        <v>44774</v>
      </c>
      <c r="K31" s="304">
        <v>35</v>
      </c>
      <c r="L31" s="302" t="s">
        <v>18</v>
      </c>
    </row>
    <row r="32" spans="1:12" ht="33.75" thickBot="1">
      <c r="A32" s="302">
        <v>18</v>
      </c>
      <c r="B32" s="87">
        <v>44804</v>
      </c>
      <c r="C32" s="60" t="s">
        <v>245</v>
      </c>
      <c r="D32" s="21" t="s">
        <v>27</v>
      </c>
      <c r="E32" s="85" t="s">
        <v>600</v>
      </c>
      <c r="F32" s="56" t="s">
        <v>19</v>
      </c>
      <c r="G32" s="65" t="s">
        <v>19</v>
      </c>
      <c r="H32" s="303">
        <v>33146.71</v>
      </c>
      <c r="I32" s="302">
        <v>197</v>
      </c>
      <c r="J32" s="213">
        <v>44774</v>
      </c>
      <c r="K32" s="304">
        <v>9</v>
      </c>
      <c r="L32" s="302" t="s">
        <v>20</v>
      </c>
    </row>
    <row r="33" spans="1:12" ht="17.25" thickBot="1">
      <c r="A33" s="444" t="s">
        <v>23</v>
      </c>
      <c r="B33" s="462"/>
      <c r="C33" s="462"/>
      <c r="D33" s="462"/>
      <c r="E33" s="462"/>
      <c r="F33" s="462"/>
      <c r="G33" s="462"/>
      <c r="H33" s="163">
        <f>SUM(H21:H32)</f>
        <v>1181882.3899999997</v>
      </c>
      <c r="I33" s="447"/>
      <c r="J33" s="447"/>
      <c r="K33" s="447"/>
      <c r="L33" s="448"/>
    </row>
    <row r="34" spans="1:12" ht="33">
      <c r="A34" s="67">
        <v>19</v>
      </c>
      <c r="B34" s="87">
        <v>44804</v>
      </c>
      <c r="C34" s="156" t="s">
        <v>536</v>
      </c>
      <c r="D34" s="21" t="s">
        <v>27</v>
      </c>
      <c r="E34" s="69" t="s">
        <v>537</v>
      </c>
      <c r="F34" s="89" t="s">
        <v>21</v>
      </c>
      <c r="G34" s="89" t="s">
        <v>21</v>
      </c>
      <c r="H34" s="68">
        <v>69632.07</v>
      </c>
      <c r="I34" s="65">
        <v>171</v>
      </c>
      <c r="J34" s="213">
        <v>44774</v>
      </c>
      <c r="K34" s="65">
        <v>1</v>
      </c>
      <c r="L34" s="65" t="s">
        <v>20</v>
      </c>
    </row>
    <row r="35" spans="1:12" ht="33">
      <c r="A35" s="67">
        <v>20</v>
      </c>
      <c r="B35" s="87">
        <v>44804</v>
      </c>
      <c r="C35" s="251" t="s">
        <v>441</v>
      </c>
      <c r="D35" s="21" t="s">
        <v>27</v>
      </c>
      <c r="E35" s="270" t="s">
        <v>538</v>
      </c>
      <c r="F35" s="96" t="s">
        <v>21</v>
      </c>
      <c r="G35" s="96" t="s">
        <v>21</v>
      </c>
      <c r="H35" s="68">
        <v>20334.01</v>
      </c>
      <c r="I35" s="65">
        <v>172</v>
      </c>
      <c r="J35" s="213">
        <v>44774</v>
      </c>
      <c r="K35" s="65">
        <v>11</v>
      </c>
      <c r="L35" s="65" t="s">
        <v>36</v>
      </c>
    </row>
    <row r="36" spans="1:12" ht="33.75" thickBot="1">
      <c r="A36" s="70">
        <v>21</v>
      </c>
      <c r="B36" s="87">
        <v>44804</v>
      </c>
      <c r="C36" s="123" t="s">
        <v>539</v>
      </c>
      <c r="D36" s="39" t="s">
        <v>27</v>
      </c>
      <c r="E36" s="276" t="s">
        <v>540</v>
      </c>
      <c r="F36" s="271" t="s">
        <v>21</v>
      </c>
      <c r="G36" s="271" t="s">
        <v>21</v>
      </c>
      <c r="H36" s="76">
        <v>97258.38</v>
      </c>
      <c r="I36" s="66">
        <v>173</v>
      </c>
      <c r="J36" s="213">
        <v>44774</v>
      </c>
      <c r="K36" s="66">
        <v>171.6</v>
      </c>
      <c r="L36" s="66" t="s">
        <v>36</v>
      </c>
    </row>
    <row r="37" spans="1:12" ht="17.25" thickBot="1">
      <c r="A37" s="463" t="s">
        <v>445</v>
      </c>
      <c r="B37" s="464"/>
      <c r="C37" s="464"/>
      <c r="D37" s="464"/>
      <c r="E37" s="464"/>
      <c r="F37" s="464"/>
      <c r="G37" s="487"/>
      <c r="H37" s="163">
        <f>SUM(H34:H36)</f>
        <v>187224.46000000002</v>
      </c>
      <c r="I37" s="295"/>
      <c r="J37" s="295"/>
      <c r="K37" s="295"/>
      <c r="L37" s="296"/>
    </row>
    <row r="38" spans="1:12" ht="49.5">
      <c r="A38" s="67">
        <v>22</v>
      </c>
      <c r="B38" s="87">
        <v>44804</v>
      </c>
      <c r="C38" s="123" t="s">
        <v>652</v>
      </c>
      <c r="D38" s="39" t="s">
        <v>27</v>
      </c>
      <c r="E38" s="67" t="s">
        <v>33</v>
      </c>
      <c r="F38" s="67" t="s">
        <v>169</v>
      </c>
      <c r="G38" s="67" t="s">
        <v>169</v>
      </c>
      <c r="H38" s="68">
        <v>56752.39</v>
      </c>
      <c r="I38" s="65">
        <v>174</v>
      </c>
      <c r="J38" s="213">
        <v>44774</v>
      </c>
      <c r="K38" s="65">
        <v>40</v>
      </c>
      <c r="L38" s="65" t="s">
        <v>18</v>
      </c>
    </row>
    <row r="39" spans="1:12" ht="33.75" thickBot="1">
      <c r="A39" s="70">
        <v>23</v>
      </c>
      <c r="B39" s="87">
        <v>44804</v>
      </c>
      <c r="C39" s="123" t="s">
        <v>541</v>
      </c>
      <c r="D39" s="39" t="s">
        <v>27</v>
      </c>
      <c r="E39" s="70" t="s">
        <v>179</v>
      </c>
      <c r="F39" s="67" t="s">
        <v>169</v>
      </c>
      <c r="G39" s="67" t="s">
        <v>169</v>
      </c>
      <c r="H39" s="76">
        <v>200353.83</v>
      </c>
      <c r="I39" s="66">
        <v>175</v>
      </c>
      <c r="J39" s="213">
        <v>44774</v>
      </c>
      <c r="K39" s="66">
        <v>46</v>
      </c>
      <c r="L39" s="66" t="s">
        <v>449</v>
      </c>
    </row>
    <row r="40" spans="1:12" ht="17.25" thickBot="1">
      <c r="A40" s="449" t="s">
        <v>171</v>
      </c>
      <c r="B40" s="450"/>
      <c r="C40" s="450"/>
      <c r="D40" s="450"/>
      <c r="E40" s="450"/>
      <c r="F40" s="450"/>
      <c r="G40" s="475"/>
      <c r="H40" s="273">
        <f>SUM(H38:H39)</f>
        <v>257106.21999999997</v>
      </c>
      <c r="I40" s="274"/>
      <c r="J40" s="274"/>
      <c r="K40" s="274"/>
      <c r="L40" s="275"/>
    </row>
    <row r="41" spans="1:12" ht="33">
      <c r="A41" s="65">
        <v>24</v>
      </c>
      <c r="B41" s="87">
        <v>44804</v>
      </c>
      <c r="C41" s="69" t="s">
        <v>543</v>
      </c>
      <c r="D41" s="21" t="s">
        <v>27</v>
      </c>
      <c r="E41" s="85" t="s">
        <v>544</v>
      </c>
      <c r="F41" s="65" t="s">
        <v>49</v>
      </c>
      <c r="G41" s="89" t="s">
        <v>21</v>
      </c>
      <c r="H41" s="68">
        <v>30605.13</v>
      </c>
      <c r="I41" s="72" t="s">
        <v>545</v>
      </c>
      <c r="J41" s="213">
        <v>44774</v>
      </c>
      <c r="K41" s="72" t="s">
        <v>546</v>
      </c>
      <c r="L41" s="72" t="s">
        <v>36</v>
      </c>
    </row>
    <row r="42" spans="1:12" ht="33">
      <c r="A42" s="66">
        <v>25</v>
      </c>
      <c r="B42" s="87">
        <v>44804</v>
      </c>
      <c r="C42" s="69" t="s">
        <v>547</v>
      </c>
      <c r="D42" s="39" t="s">
        <v>27</v>
      </c>
      <c r="E42" s="85" t="s">
        <v>548</v>
      </c>
      <c r="F42" s="65" t="s">
        <v>49</v>
      </c>
      <c r="G42" s="89" t="s">
        <v>162</v>
      </c>
      <c r="H42" s="68">
        <v>29714.87</v>
      </c>
      <c r="I42" s="72" t="s">
        <v>318</v>
      </c>
      <c r="J42" s="213">
        <v>44774</v>
      </c>
      <c r="K42" s="72" t="s">
        <v>549</v>
      </c>
      <c r="L42" s="72" t="s">
        <v>18</v>
      </c>
    </row>
    <row r="43" spans="1:12" ht="33">
      <c r="A43" s="66">
        <v>26</v>
      </c>
      <c r="B43" s="87">
        <v>44804</v>
      </c>
      <c r="C43" s="69" t="s">
        <v>550</v>
      </c>
      <c r="D43" s="39" t="s">
        <v>27</v>
      </c>
      <c r="E43" s="85" t="s">
        <v>551</v>
      </c>
      <c r="F43" s="65" t="s">
        <v>49</v>
      </c>
      <c r="G43" s="154" t="s">
        <v>22</v>
      </c>
      <c r="H43" s="68">
        <v>44885.64</v>
      </c>
      <c r="I43" s="72" t="s">
        <v>552</v>
      </c>
      <c r="J43" s="213">
        <v>44774</v>
      </c>
      <c r="K43" s="72" t="s">
        <v>553</v>
      </c>
      <c r="L43" s="72" t="s">
        <v>18</v>
      </c>
    </row>
    <row r="44" spans="1:12" ht="33">
      <c r="A44" s="66">
        <v>27</v>
      </c>
      <c r="B44" s="87">
        <v>44804</v>
      </c>
      <c r="C44" s="69" t="s">
        <v>554</v>
      </c>
      <c r="D44" s="39" t="s">
        <v>27</v>
      </c>
      <c r="E44" s="85" t="s">
        <v>555</v>
      </c>
      <c r="F44" s="65" t="s">
        <v>49</v>
      </c>
      <c r="G44" s="89" t="s">
        <v>162</v>
      </c>
      <c r="H44" s="68">
        <v>42871.99</v>
      </c>
      <c r="I44" s="72" t="s">
        <v>556</v>
      </c>
      <c r="J44" s="213">
        <v>44774</v>
      </c>
      <c r="K44" s="72" t="s">
        <v>557</v>
      </c>
      <c r="L44" s="72" t="s">
        <v>449</v>
      </c>
    </row>
    <row r="45" spans="1:12" ht="33">
      <c r="A45" s="66">
        <v>28</v>
      </c>
      <c r="B45" s="87">
        <v>44804</v>
      </c>
      <c r="C45" s="69" t="s">
        <v>558</v>
      </c>
      <c r="D45" s="39" t="s">
        <v>27</v>
      </c>
      <c r="E45" s="85" t="s">
        <v>559</v>
      </c>
      <c r="F45" s="65" t="s">
        <v>49</v>
      </c>
      <c r="G45" s="25" t="s">
        <v>17</v>
      </c>
      <c r="H45" s="68">
        <v>20306.28</v>
      </c>
      <c r="I45" s="72" t="s">
        <v>560</v>
      </c>
      <c r="J45" s="213">
        <v>44774</v>
      </c>
      <c r="K45" s="72" t="s">
        <v>77</v>
      </c>
      <c r="L45" s="72" t="s">
        <v>561</v>
      </c>
    </row>
    <row r="46" spans="1:12" ht="33">
      <c r="A46" s="66">
        <v>29</v>
      </c>
      <c r="B46" s="87">
        <v>44804</v>
      </c>
      <c r="C46" s="69" t="s">
        <v>306</v>
      </c>
      <c r="D46" s="39" t="s">
        <v>27</v>
      </c>
      <c r="E46" s="85" t="s">
        <v>563</v>
      </c>
      <c r="F46" s="65" t="s">
        <v>49</v>
      </c>
      <c r="G46" s="121" t="s">
        <v>19</v>
      </c>
      <c r="H46" s="68">
        <v>50493.77</v>
      </c>
      <c r="I46" s="72" t="s">
        <v>562</v>
      </c>
      <c r="J46" s="213">
        <v>44774</v>
      </c>
      <c r="K46" s="72" t="s">
        <v>280</v>
      </c>
      <c r="L46" s="72" t="s">
        <v>449</v>
      </c>
    </row>
    <row r="47" spans="1:12" ht="33">
      <c r="A47" s="268">
        <v>30</v>
      </c>
      <c r="B47" s="87">
        <v>44804</v>
      </c>
      <c r="C47" s="69" t="s">
        <v>284</v>
      </c>
      <c r="D47" s="39" t="s">
        <v>27</v>
      </c>
      <c r="E47" s="85" t="s">
        <v>564</v>
      </c>
      <c r="F47" s="65" t="s">
        <v>49</v>
      </c>
      <c r="G47" s="271" t="s">
        <v>21</v>
      </c>
      <c r="H47" s="68">
        <v>60015.04</v>
      </c>
      <c r="I47" s="72" t="s">
        <v>565</v>
      </c>
      <c r="J47" s="213">
        <v>44774</v>
      </c>
      <c r="K47" s="72" t="s">
        <v>566</v>
      </c>
      <c r="L47" s="72" t="s">
        <v>36</v>
      </c>
    </row>
    <row r="48" spans="1:12" ht="33">
      <c r="A48" s="66">
        <v>31</v>
      </c>
      <c r="B48" s="87">
        <v>44804</v>
      </c>
      <c r="C48" s="69" t="s">
        <v>567</v>
      </c>
      <c r="D48" s="21" t="s">
        <v>27</v>
      </c>
      <c r="E48" s="85" t="s">
        <v>568</v>
      </c>
      <c r="F48" s="65" t="s">
        <v>49</v>
      </c>
      <c r="G48" s="89" t="s">
        <v>162</v>
      </c>
      <c r="H48" s="76">
        <v>270116.06</v>
      </c>
      <c r="I48" s="102" t="s">
        <v>569</v>
      </c>
      <c r="J48" s="213">
        <v>44774</v>
      </c>
      <c r="K48" s="102" t="s">
        <v>570</v>
      </c>
      <c r="L48" s="102" t="s">
        <v>36</v>
      </c>
    </row>
    <row r="49" spans="1:12" ht="33.75" thickBot="1">
      <c r="A49" s="66">
        <v>32</v>
      </c>
      <c r="B49" s="87">
        <v>44804</v>
      </c>
      <c r="C49" s="69" t="s">
        <v>567</v>
      </c>
      <c r="D49" s="21" t="s">
        <v>27</v>
      </c>
      <c r="E49" s="85" t="s">
        <v>444</v>
      </c>
      <c r="F49" s="65" t="s">
        <v>49</v>
      </c>
      <c r="G49" s="89" t="s">
        <v>162</v>
      </c>
      <c r="H49" s="76">
        <v>287080.69</v>
      </c>
      <c r="I49" s="102" t="s">
        <v>571</v>
      </c>
      <c r="J49" s="213">
        <v>44774</v>
      </c>
      <c r="K49" s="102" t="s">
        <v>570</v>
      </c>
      <c r="L49" s="102" t="s">
        <v>36</v>
      </c>
    </row>
    <row r="50" spans="1:12" ht="17.25" thickBot="1">
      <c r="A50" s="478" t="s">
        <v>50</v>
      </c>
      <c r="B50" s="479"/>
      <c r="C50" s="479"/>
      <c r="D50" s="479"/>
      <c r="E50" s="479"/>
      <c r="F50" s="479"/>
      <c r="G50" s="480"/>
      <c r="H50" s="126">
        <f>SUM(H41:H49)</f>
        <v>836089.47</v>
      </c>
      <c r="I50" s="150"/>
      <c r="J50" s="151"/>
      <c r="K50" s="150"/>
      <c r="L50" s="152"/>
    </row>
    <row r="51" spans="1:12" ht="33">
      <c r="A51" s="166">
        <v>33</v>
      </c>
      <c r="B51" s="87">
        <v>44804</v>
      </c>
      <c r="C51" s="69" t="s">
        <v>290</v>
      </c>
      <c r="D51" s="21" t="s">
        <v>27</v>
      </c>
      <c r="E51" s="85" t="s">
        <v>601</v>
      </c>
      <c r="F51" s="67" t="s">
        <v>42</v>
      </c>
      <c r="G51" s="271" t="s">
        <v>21</v>
      </c>
      <c r="H51" s="59">
        <v>295000</v>
      </c>
      <c r="I51" s="58" t="s">
        <v>465</v>
      </c>
      <c r="J51" s="213">
        <v>44774</v>
      </c>
      <c r="K51" s="58" t="s">
        <v>602</v>
      </c>
      <c r="L51" s="58" t="s">
        <v>20</v>
      </c>
    </row>
    <row r="52" spans="1:12" ht="66.75" thickBot="1">
      <c r="A52" s="70">
        <v>34</v>
      </c>
      <c r="B52" s="87">
        <v>44804</v>
      </c>
      <c r="C52" s="73" t="s">
        <v>603</v>
      </c>
      <c r="D52" s="21" t="s">
        <v>27</v>
      </c>
      <c r="E52" s="84" t="s">
        <v>604</v>
      </c>
      <c r="F52" s="70" t="s">
        <v>42</v>
      </c>
      <c r="G52" s="89" t="s">
        <v>162</v>
      </c>
      <c r="H52" s="76">
        <v>588000</v>
      </c>
      <c r="I52" s="102" t="s">
        <v>468</v>
      </c>
      <c r="J52" s="213">
        <v>44771</v>
      </c>
      <c r="K52" s="102" t="s">
        <v>605</v>
      </c>
      <c r="L52" s="102" t="s">
        <v>20</v>
      </c>
    </row>
    <row r="53" spans="1:12" ht="17.25" thickBot="1">
      <c r="A53" s="478" t="s">
        <v>476</v>
      </c>
      <c r="B53" s="479"/>
      <c r="C53" s="479"/>
      <c r="D53" s="479"/>
      <c r="E53" s="479"/>
      <c r="F53" s="479"/>
      <c r="G53" s="480"/>
      <c r="H53" s="254">
        <f>SUM(H51:H52)</f>
        <v>883000</v>
      </c>
      <c r="I53" s="150"/>
      <c r="J53" s="151"/>
      <c r="K53" s="150"/>
      <c r="L53" s="152"/>
    </row>
    <row r="54" spans="1:12" ht="50.25" thickBot="1">
      <c r="A54" s="67">
        <v>35</v>
      </c>
      <c r="B54" s="87">
        <v>44804</v>
      </c>
      <c r="C54" s="69" t="s">
        <v>653</v>
      </c>
      <c r="D54" s="21" t="s">
        <v>27</v>
      </c>
      <c r="E54" s="270" t="s">
        <v>606</v>
      </c>
      <c r="F54" s="67" t="s">
        <v>607</v>
      </c>
      <c r="G54" s="67" t="s">
        <v>169</v>
      </c>
      <c r="H54" s="278">
        <v>176000</v>
      </c>
      <c r="I54" s="153" t="s">
        <v>608</v>
      </c>
      <c r="J54" s="213">
        <v>44774</v>
      </c>
      <c r="K54" s="72" t="s">
        <v>609</v>
      </c>
      <c r="L54" s="72" t="s">
        <v>20</v>
      </c>
    </row>
    <row r="55" spans="1:14" ht="17.25" thickBot="1">
      <c r="A55" s="478" t="s">
        <v>610</v>
      </c>
      <c r="B55" s="479"/>
      <c r="C55" s="479"/>
      <c r="D55" s="479"/>
      <c r="E55" s="479"/>
      <c r="F55" s="479"/>
      <c r="G55" s="480"/>
      <c r="H55" s="254">
        <f>SUM(H54:H54)</f>
        <v>176000</v>
      </c>
      <c r="I55" s="150"/>
      <c r="J55" s="291"/>
      <c r="K55" s="150"/>
      <c r="L55" s="152"/>
      <c r="N55" s="176"/>
    </row>
    <row r="56" spans="1:14" ht="33.75" thickBot="1">
      <c r="A56" s="65">
        <v>36</v>
      </c>
      <c r="B56" s="87">
        <v>44804</v>
      </c>
      <c r="C56" s="69" t="s">
        <v>611</v>
      </c>
      <c r="D56" s="21" t="s">
        <v>27</v>
      </c>
      <c r="E56" s="85" t="s">
        <v>612</v>
      </c>
      <c r="F56" s="65" t="s">
        <v>46</v>
      </c>
      <c r="G56" s="60" t="s">
        <v>17</v>
      </c>
      <c r="H56" s="68">
        <v>46067.2</v>
      </c>
      <c r="I56" s="72" t="s">
        <v>613</v>
      </c>
      <c r="J56" s="213">
        <v>44774</v>
      </c>
      <c r="K56" s="72" t="s">
        <v>43</v>
      </c>
      <c r="L56" s="72" t="s">
        <v>36</v>
      </c>
      <c r="N56" s="176"/>
    </row>
    <row r="57" spans="1:12" ht="17.25" thickBot="1">
      <c r="A57" s="449" t="s">
        <v>614</v>
      </c>
      <c r="B57" s="450"/>
      <c r="C57" s="450"/>
      <c r="D57" s="450"/>
      <c r="E57" s="450"/>
      <c r="F57" s="450"/>
      <c r="G57" s="475"/>
      <c r="H57" s="119">
        <f>SUM(H56:H56)</f>
        <v>46067.2</v>
      </c>
      <c r="I57" s="456"/>
      <c r="J57" s="457"/>
      <c r="K57" s="457"/>
      <c r="L57" s="458"/>
    </row>
    <row r="58" spans="1:12" ht="33.75" thickBot="1">
      <c r="A58" s="52">
        <v>37</v>
      </c>
      <c r="B58" s="87">
        <v>44804</v>
      </c>
      <c r="C58" s="60" t="s">
        <v>615</v>
      </c>
      <c r="D58" s="44" t="s">
        <v>27</v>
      </c>
      <c r="E58" s="84" t="s">
        <v>616</v>
      </c>
      <c r="F58" s="52" t="s">
        <v>617</v>
      </c>
      <c r="G58" s="194" t="s">
        <v>480</v>
      </c>
      <c r="H58" s="59">
        <v>28340</v>
      </c>
      <c r="I58" s="58" t="s">
        <v>618</v>
      </c>
      <c r="J58" s="103">
        <v>44734</v>
      </c>
      <c r="K58" s="58" t="s">
        <v>44</v>
      </c>
      <c r="L58" s="58" t="s">
        <v>20</v>
      </c>
    </row>
    <row r="59" spans="1:12" ht="17.25" thickBot="1">
      <c r="A59" s="498" t="s">
        <v>619</v>
      </c>
      <c r="B59" s="499"/>
      <c r="C59" s="499"/>
      <c r="D59" s="499"/>
      <c r="E59" s="499"/>
      <c r="F59" s="499"/>
      <c r="G59" s="500"/>
      <c r="H59" s="233">
        <f>SUM(H58)</f>
        <v>28340</v>
      </c>
      <c r="I59" s="234"/>
      <c r="J59" s="234"/>
      <c r="K59" s="234"/>
      <c r="L59" s="235"/>
    </row>
    <row r="60" spans="1:12" ht="33">
      <c r="A60" s="319">
        <v>38</v>
      </c>
      <c r="B60" s="87">
        <v>44804</v>
      </c>
      <c r="C60" s="69" t="s">
        <v>620</v>
      </c>
      <c r="D60" s="21" t="s">
        <v>27</v>
      </c>
      <c r="E60" s="310" t="s">
        <v>621</v>
      </c>
      <c r="F60" s="310" t="s">
        <v>622</v>
      </c>
      <c r="G60" s="310" t="s">
        <v>17</v>
      </c>
      <c r="H60" s="231">
        <v>118491.57</v>
      </c>
      <c r="I60" s="72" t="s">
        <v>632</v>
      </c>
      <c r="J60" s="72" t="s">
        <v>623</v>
      </c>
      <c r="K60" s="72" t="s">
        <v>458</v>
      </c>
      <c r="L60" s="72" t="s">
        <v>36</v>
      </c>
    </row>
    <row r="61" spans="1:12" ht="49.5">
      <c r="A61" s="316">
        <v>39</v>
      </c>
      <c r="B61" s="87">
        <v>44804</v>
      </c>
      <c r="C61" s="73" t="s">
        <v>624</v>
      </c>
      <c r="D61" s="21" t="s">
        <v>27</v>
      </c>
      <c r="E61" s="305" t="s">
        <v>625</v>
      </c>
      <c r="F61" s="305" t="s">
        <v>622</v>
      </c>
      <c r="G61" s="89" t="s">
        <v>162</v>
      </c>
      <c r="H61" s="306">
        <v>239978.55</v>
      </c>
      <c r="I61" s="102" t="s">
        <v>633</v>
      </c>
      <c r="J61" s="102" t="s">
        <v>623</v>
      </c>
      <c r="K61" s="102" t="s">
        <v>44</v>
      </c>
      <c r="L61" s="102" t="s">
        <v>20</v>
      </c>
    </row>
    <row r="62" spans="1:12" ht="33">
      <c r="A62" s="316">
        <v>40</v>
      </c>
      <c r="B62" s="87">
        <v>44804</v>
      </c>
      <c r="C62" s="73" t="s">
        <v>626</v>
      </c>
      <c r="D62" s="21" t="s">
        <v>27</v>
      </c>
      <c r="E62" s="305" t="s">
        <v>627</v>
      </c>
      <c r="F62" s="305" t="s">
        <v>622</v>
      </c>
      <c r="G62" s="305" t="s">
        <v>17</v>
      </c>
      <c r="H62" s="306">
        <v>286765.59</v>
      </c>
      <c r="I62" s="102" t="s">
        <v>634</v>
      </c>
      <c r="J62" s="102" t="s">
        <v>623</v>
      </c>
      <c r="K62" s="102" t="s">
        <v>293</v>
      </c>
      <c r="L62" s="102" t="s">
        <v>36</v>
      </c>
    </row>
    <row r="63" spans="1:12" ht="33">
      <c r="A63" s="316">
        <v>41</v>
      </c>
      <c r="B63" s="87">
        <v>44804</v>
      </c>
      <c r="C63" s="73" t="s">
        <v>628</v>
      </c>
      <c r="D63" s="21" t="s">
        <v>27</v>
      </c>
      <c r="E63" s="305" t="s">
        <v>625</v>
      </c>
      <c r="F63" s="305" t="s">
        <v>622</v>
      </c>
      <c r="G63" s="305" t="s">
        <v>17</v>
      </c>
      <c r="H63" s="306">
        <v>547287.13</v>
      </c>
      <c r="I63" s="102" t="s">
        <v>635</v>
      </c>
      <c r="J63" s="102" t="s">
        <v>623</v>
      </c>
      <c r="K63" s="102" t="s">
        <v>629</v>
      </c>
      <c r="L63" s="102" t="s">
        <v>36</v>
      </c>
    </row>
    <row r="64" spans="1:12" ht="33.75" thickBot="1">
      <c r="A64" s="293">
        <v>42</v>
      </c>
      <c r="B64" s="87">
        <v>44804</v>
      </c>
      <c r="C64" s="60" t="s">
        <v>630</v>
      </c>
      <c r="D64" s="44" t="s">
        <v>27</v>
      </c>
      <c r="E64" s="305" t="s">
        <v>631</v>
      </c>
      <c r="F64" s="305" t="s">
        <v>622</v>
      </c>
      <c r="G64" s="292" t="s">
        <v>19</v>
      </c>
      <c r="H64" s="281">
        <v>24986.84</v>
      </c>
      <c r="I64" s="102" t="s">
        <v>636</v>
      </c>
      <c r="J64" s="102" t="s">
        <v>623</v>
      </c>
      <c r="K64" s="58" t="s">
        <v>637</v>
      </c>
      <c r="L64" s="58" t="s">
        <v>18</v>
      </c>
    </row>
    <row r="65" spans="1:12" ht="17.25" thickBot="1">
      <c r="A65" s="498" t="s">
        <v>642</v>
      </c>
      <c r="B65" s="499"/>
      <c r="C65" s="499"/>
      <c r="D65" s="499"/>
      <c r="E65" s="499"/>
      <c r="F65" s="499"/>
      <c r="G65" s="519"/>
      <c r="H65" s="282">
        <f>SUM(H60:H64)</f>
        <v>1217509.68</v>
      </c>
      <c r="I65" s="283"/>
      <c r="J65" s="283"/>
      <c r="K65" s="283"/>
      <c r="L65" s="284"/>
    </row>
    <row r="66" spans="1:18" ht="50.25" thickBot="1">
      <c r="A66" s="293">
        <v>43</v>
      </c>
      <c r="B66" s="87">
        <v>44804</v>
      </c>
      <c r="C66" s="60" t="s">
        <v>638</v>
      </c>
      <c r="D66" s="44" t="s">
        <v>27</v>
      </c>
      <c r="E66" s="280" t="s">
        <v>639</v>
      </c>
      <c r="F66" s="280" t="s">
        <v>640</v>
      </c>
      <c r="G66" s="60" t="s">
        <v>480</v>
      </c>
      <c r="H66" s="281">
        <v>30000</v>
      </c>
      <c r="I66" s="58" t="s">
        <v>641</v>
      </c>
      <c r="J66" s="102" t="s">
        <v>753</v>
      </c>
      <c r="K66" s="58" t="s">
        <v>44</v>
      </c>
      <c r="L66" s="58" t="s">
        <v>20</v>
      </c>
      <c r="P66" s="516"/>
      <c r="Q66" s="516"/>
      <c r="R66" s="176"/>
    </row>
    <row r="67" spans="1:12" ht="17.25" thickBot="1">
      <c r="A67" s="498" t="s">
        <v>643</v>
      </c>
      <c r="B67" s="499"/>
      <c r="C67" s="499"/>
      <c r="D67" s="499"/>
      <c r="E67" s="499"/>
      <c r="F67" s="499"/>
      <c r="G67" s="519"/>
      <c r="H67" s="282">
        <f>SUM(H66)</f>
        <v>30000</v>
      </c>
      <c r="I67" s="283"/>
      <c r="J67" s="283"/>
      <c r="K67" s="283"/>
      <c r="L67" s="284"/>
    </row>
    <row r="68" spans="1:12" ht="33">
      <c r="A68" s="317">
        <v>44</v>
      </c>
      <c r="B68" s="87">
        <v>44804</v>
      </c>
      <c r="C68" s="69" t="s">
        <v>644</v>
      </c>
      <c r="D68" s="21" t="s">
        <v>27</v>
      </c>
      <c r="E68" s="309" t="s">
        <v>645</v>
      </c>
      <c r="F68" s="310" t="s">
        <v>651</v>
      </c>
      <c r="G68" s="310" t="s">
        <v>480</v>
      </c>
      <c r="H68" s="231">
        <v>441137.6</v>
      </c>
      <c r="I68" s="72" t="s">
        <v>646</v>
      </c>
      <c r="J68" s="72" t="s">
        <v>623</v>
      </c>
      <c r="K68" s="72" t="s">
        <v>647</v>
      </c>
      <c r="L68" s="72" t="s">
        <v>36</v>
      </c>
    </row>
    <row r="69" spans="1:12" ht="33.75" thickBot="1">
      <c r="A69" s="318">
        <v>45</v>
      </c>
      <c r="B69" s="108">
        <v>44804</v>
      </c>
      <c r="C69" s="60" t="s">
        <v>638</v>
      </c>
      <c r="D69" s="44" t="s">
        <v>27</v>
      </c>
      <c r="E69" s="280" t="s">
        <v>639</v>
      </c>
      <c r="F69" s="307" t="s">
        <v>651</v>
      </c>
      <c r="G69" s="307" t="s">
        <v>480</v>
      </c>
      <c r="H69" s="308">
        <v>87156.2</v>
      </c>
      <c r="I69" s="178" t="s">
        <v>648</v>
      </c>
      <c r="J69" s="178" t="s">
        <v>623</v>
      </c>
      <c r="K69" s="178" t="s">
        <v>44</v>
      </c>
      <c r="L69" s="178" t="s">
        <v>20</v>
      </c>
    </row>
    <row r="70" spans="1:12" ht="17.25" thickBot="1">
      <c r="A70" s="528" t="s">
        <v>649</v>
      </c>
      <c r="B70" s="529"/>
      <c r="C70" s="529"/>
      <c r="D70" s="529"/>
      <c r="E70" s="529"/>
      <c r="F70" s="529"/>
      <c r="G70" s="530"/>
      <c r="H70" s="314">
        <f>SUM(H68:H69)</f>
        <v>528293.7999999999</v>
      </c>
      <c r="I70" s="313"/>
      <c r="J70" s="311"/>
      <c r="K70" s="311"/>
      <c r="L70" s="312"/>
    </row>
    <row r="71" spans="1:16" ht="17.25" thickBot="1">
      <c r="A71" s="523" t="s">
        <v>26</v>
      </c>
      <c r="B71" s="524"/>
      <c r="C71" s="524"/>
      <c r="D71" s="524"/>
      <c r="E71" s="524"/>
      <c r="F71" s="524"/>
      <c r="G71" s="524"/>
      <c r="H71" s="315">
        <f>H15+H20+H33+H37+H40+H50+H53+H55+H57+H59+H65+H67+H70</f>
        <v>5985957.069999999</v>
      </c>
      <c r="I71" s="525"/>
      <c r="J71" s="526"/>
      <c r="K71" s="526"/>
      <c r="L71" s="527"/>
      <c r="P71" s="516"/>
    </row>
    <row r="72" spans="1:16" ht="15.75">
      <c r="A72" s="531" t="s">
        <v>32</v>
      </c>
      <c r="B72" s="531"/>
      <c r="C72" s="531"/>
      <c r="D72" s="531"/>
      <c r="E72" s="531"/>
      <c r="F72" s="531"/>
      <c r="G72" s="531"/>
      <c r="H72" s="531"/>
      <c r="I72" s="531"/>
      <c r="J72" s="531"/>
      <c r="K72" s="531"/>
      <c r="L72" s="531"/>
      <c r="O72" s="518"/>
      <c r="P72" s="516"/>
    </row>
    <row r="73" spans="1:15" ht="15.75">
      <c r="A73" s="7" t="s">
        <v>10</v>
      </c>
      <c r="B73" s="1"/>
      <c r="C73" s="1"/>
      <c r="D73" s="1"/>
      <c r="E73" s="1"/>
      <c r="F73" s="299"/>
      <c r="G73" s="299"/>
      <c r="H73" s="1"/>
      <c r="I73" s="1"/>
      <c r="J73" s="1"/>
      <c r="K73" s="1"/>
      <c r="L73" s="1"/>
      <c r="O73" s="518"/>
    </row>
    <row r="74" spans="1:15" ht="15.75">
      <c r="A74" s="459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O74" s="301"/>
    </row>
    <row r="75" spans="1:15" ht="15.75">
      <c r="A75" s="1"/>
      <c r="B75" s="1"/>
      <c r="C75" s="1"/>
      <c r="D75" s="1"/>
      <c r="E75" s="1"/>
      <c r="F75" s="299"/>
      <c r="G75" s="299"/>
      <c r="H75" s="1"/>
      <c r="I75" s="1"/>
      <c r="J75" s="1"/>
      <c r="K75" s="1"/>
      <c r="L75" s="1"/>
      <c r="O75" s="301"/>
    </row>
    <row r="76" spans="1:15" ht="15.75">
      <c r="A76" s="1"/>
      <c r="O76" s="301"/>
    </row>
    <row r="77" spans="1:15" ht="15.75">
      <c r="A77" s="1"/>
      <c r="O77" s="301"/>
    </row>
    <row r="78" spans="1:16" ht="15.75">
      <c r="A78" s="1"/>
      <c r="P78" s="300"/>
    </row>
    <row r="79" spans="1:14" ht="15.75">
      <c r="A79" s="1"/>
      <c r="M79" s="294"/>
      <c r="N79" s="294"/>
    </row>
    <row r="80" ht="15.75">
      <c r="A80" s="1"/>
    </row>
    <row r="81" spans="1:20" ht="82.5" hidden="1">
      <c r="A81" s="1"/>
      <c r="S81" s="87">
        <v>44592</v>
      </c>
      <c r="T81" s="60" t="s">
        <v>68</v>
      </c>
    </row>
    <row r="82" ht="15.75" hidden="1">
      <c r="A82" s="1"/>
    </row>
    <row r="83" ht="15.75" hidden="1">
      <c r="A83" s="1"/>
    </row>
    <row r="84" ht="15.75" hidden="1">
      <c r="A84" s="1"/>
    </row>
    <row r="85" ht="15.75">
      <c r="A85" s="1"/>
    </row>
    <row r="86" ht="15" customHeight="1">
      <c r="A86" s="1"/>
    </row>
    <row r="87" ht="15" customHeight="1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" customHeight="1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spans="1:16" ht="15.75">
      <c r="A109" s="1"/>
      <c r="P109" s="2" t="s">
        <v>326</v>
      </c>
    </row>
    <row r="110" ht="15.75">
      <c r="A110" s="1"/>
    </row>
    <row r="111" ht="15" customHeight="1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" customHeight="1">
      <c r="A145" s="1"/>
    </row>
    <row r="146" ht="15" customHeight="1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" customHeight="1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" customHeight="1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" customHeight="1">
      <c r="A191" s="1"/>
    </row>
    <row r="192" ht="15" customHeight="1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" customHeight="1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" customHeight="1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" customHeight="1">
      <c r="A248" s="1"/>
    </row>
    <row r="249" ht="15" customHeight="1">
      <c r="A249" s="1"/>
    </row>
    <row r="250" ht="15.75">
      <c r="A250" s="1"/>
    </row>
    <row r="251" ht="15.75">
      <c r="A251" s="1"/>
    </row>
    <row r="252" ht="15.75">
      <c r="A252" s="1"/>
    </row>
    <row r="253" ht="15" customHeight="1">
      <c r="A253" s="1"/>
    </row>
    <row r="254" ht="15.75">
      <c r="A254" s="1"/>
    </row>
    <row r="255" ht="15.75">
      <c r="A255" s="1"/>
    </row>
    <row r="256" ht="15" customHeight="1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" customHeight="1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" customHeight="1">
      <c r="A300" s="8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" customHeight="1">
      <c r="A319" s="1"/>
    </row>
    <row r="320" ht="15" customHeight="1">
      <c r="A320" s="1"/>
    </row>
    <row r="321" ht="15.75">
      <c r="A321" s="1"/>
    </row>
    <row r="322" ht="15.75">
      <c r="A322" s="1"/>
    </row>
    <row r="323" ht="15.75">
      <c r="A323" s="1"/>
    </row>
    <row r="324" ht="15" customHeight="1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" customHeight="1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" customHeight="1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" customHeight="1">
      <c r="A378" s="1"/>
    </row>
    <row r="379" ht="15" customHeight="1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" customHeight="1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" customHeight="1">
      <c r="A402" s="1"/>
    </row>
    <row r="403" ht="15" customHeight="1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" customHeight="1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" customHeight="1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" customHeight="1">
      <c r="A488" s="1"/>
    </row>
    <row r="489" ht="15" customHeight="1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" customHeight="1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" customHeight="1">
      <c r="A518" s="1"/>
    </row>
    <row r="519" ht="15" customHeight="1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" customHeight="1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 t="s">
        <v>4</v>
      </c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" customHeight="1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" customHeight="1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" customHeight="1">
      <c r="A605" s="1"/>
    </row>
    <row r="606" ht="15" customHeight="1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" customHeight="1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" customHeight="1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" customHeight="1">
      <c r="A674" s="1"/>
    </row>
    <row r="675" ht="15" customHeight="1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" customHeight="1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" customHeight="1">
      <c r="A739" s="1"/>
    </row>
    <row r="740" ht="15" customHeight="1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" customHeight="1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33" customHeight="1">
      <c r="A753" s="1"/>
    </row>
    <row r="754" ht="15.75">
      <c r="A754" s="1"/>
    </row>
    <row r="755" spans="1:12" ht="15.75">
      <c r="A755" s="1"/>
      <c r="B755" s="1"/>
      <c r="C755" s="1"/>
      <c r="D755" s="1"/>
      <c r="E755" s="1"/>
      <c r="F755" s="299"/>
      <c r="G755" s="299"/>
      <c r="H755" s="1"/>
      <c r="I755" s="1"/>
      <c r="J755" s="1"/>
      <c r="K755" s="1"/>
      <c r="L755" s="1"/>
    </row>
    <row r="756" spans="1:12" ht="15.75">
      <c r="A756" s="1"/>
      <c r="B756" s="1"/>
      <c r="C756" s="1"/>
      <c r="D756" s="1"/>
      <c r="E756" s="1"/>
      <c r="F756" s="299"/>
      <c r="G756" s="299"/>
      <c r="H756" s="1"/>
      <c r="I756" s="1"/>
      <c r="J756" s="1"/>
      <c r="K756" s="1"/>
      <c r="L756" s="1"/>
    </row>
    <row r="757" spans="1:12" ht="15.75">
      <c r="A757" s="1"/>
      <c r="B757" s="1"/>
      <c r="C757" s="1"/>
      <c r="D757" s="1"/>
      <c r="E757" s="1"/>
      <c r="F757" s="299"/>
      <c r="G757" s="299"/>
      <c r="H757" s="1"/>
      <c r="I757" s="1"/>
      <c r="J757" s="1"/>
      <c r="K757" s="1"/>
      <c r="L757" s="1"/>
    </row>
    <row r="758" spans="1:12" ht="15.75">
      <c r="A758" s="1"/>
      <c r="B758" s="1"/>
      <c r="C758" s="1"/>
      <c r="D758" s="1"/>
      <c r="E758" s="1"/>
      <c r="F758" s="299"/>
      <c r="G758" s="299"/>
      <c r="H758" s="1"/>
      <c r="I758" s="1"/>
      <c r="J758" s="1"/>
      <c r="K758" s="1"/>
      <c r="L758" s="1"/>
    </row>
    <row r="762" ht="15.75">
      <c r="M762" s="1"/>
    </row>
    <row r="763" ht="15.75">
      <c r="M763" s="1"/>
    </row>
    <row r="764" ht="15.75">
      <c r="M764" s="1"/>
    </row>
    <row r="765" ht="15.75">
      <c r="M765" s="1"/>
    </row>
  </sheetData>
  <sheetProtection/>
  <mergeCells count="43">
    <mergeCell ref="A65:G65"/>
    <mergeCell ref="A67:G67"/>
    <mergeCell ref="A71:G71"/>
    <mergeCell ref="I71:L71"/>
    <mergeCell ref="A74:L74"/>
    <mergeCell ref="A70:G70"/>
    <mergeCell ref="A72:L72"/>
    <mergeCell ref="P71:P72"/>
    <mergeCell ref="O72:O73"/>
    <mergeCell ref="A59:G59"/>
    <mergeCell ref="A15:G15"/>
    <mergeCell ref="A20:G20"/>
    <mergeCell ref="I20:L20"/>
    <mergeCell ref="A33:G33"/>
    <mergeCell ref="I33:L33"/>
    <mergeCell ref="A37:G37"/>
    <mergeCell ref="A40:G40"/>
    <mergeCell ref="A50:G50"/>
    <mergeCell ref="A53:G53"/>
    <mergeCell ref="A55:G55"/>
    <mergeCell ref="P66:Q66"/>
    <mergeCell ref="A57:G57"/>
    <mergeCell ref="I57:L57"/>
    <mergeCell ref="K9:L10"/>
    <mergeCell ref="H10:H11"/>
    <mergeCell ref="I10:I11"/>
    <mergeCell ref="J10:J11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4"/>
  <sheetViews>
    <sheetView zoomScaleSheetLayoutView="100" zoomScalePageLayoutView="0" workbookViewId="0" topLeftCell="A22">
      <selection activeCell="C67" sqref="C67"/>
    </sheetView>
  </sheetViews>
  <sheetFormatPr defaultColWidth="9.140625" defaultRowHeight="15"/>
  <cols>
    <col min="1" max="1" width="4.8515625" style="2" customWidth="1"/>
    <col min="2" max="2" width="10.00390625" style="2" customWidth="1"/>
    <col min="3" max="3" width="19.8515625" style="2" customWidth="1"/>
    <col min="4" max="4" width="14.8515625" style="2" customWidth="1"/>
    <col min="5" max="5" width="23.140625" style="2" customWidth="1"/>
    <col min="6" max="6" width="24.57421875" style="9" customWidth="1"/>
    <col min="7" max="7" width="23.7109375" style="9" customWidth="1"/>
    <col min="8" max="8" width="13.7109375" style="2" customWidth="1"/>
    <col min="9" max="9" width="6.00390625" style="2" customWidth="1"/>
    <col min="10" max="10" width="13.140625" style="2" customWidth="1"/>
    <col min="11" max="11" width="8.57421875" style="2" customWidth="1"/>
    <col min="12" max="12" width="4.140625" style="2" customWidth="1"/>
    <col min="13" max="16384" width="9.140625" style="2" customWidth="1"/>
  </cols>
  <sheetData>
    <row r="1" spans="1:12" ht="15.75">
      <c r="A1" s="1"/>
      <c r="B1" s="1"/>
      <c r="C1" s="323"/>
      <c r="D1" s="1"/>
      <c r="E1" s="1"/>
      <c r="F1" s="323"/>
      <c r="G1" s="323"/>
      <c r="H1" s="414" t="s">
        <v>0</v>
      </c>
      <c r="I1" s="414"/>
      <c r="J1" s="414"/>
      <c r="K1" s="414"/>
      <c r="L1" s="414"/>
    </row>
    <row r="2" spans="1:12" ht="15.75">
      <c r="A2" s="1"/>
      <c r="B2" s="1"/>
      <c r="C2" s="3" t="s">
        <v>1</v>
      </c>
      <c r="D2" s="1"/>
      <c r="E2" s="1"/>
      <c r="F2" s="415"/>
      <c r="G2" s="323"/>
      <c r="H2" s="416" t="s">
        <v>2</v>
      </c>
      <c r="I2" s="416"/>
      <c r="J2" s="416"/>
      <c r="K2" s="416"/>
      <c r="L2" s="416"/>
    </row>
    <row r="3" spans="1:12" ht="15.75">
      <c r="A3" s="1"/>
      <c r="B3" s="1"/>
      <c r="C3" s="3"/>
      <c r="D3" s="1"/>
      <c r="E3" s="1"/>
      <c r="F3" s="415"/>
      <c r="G3" s="323"/>
      <c r="H3" s="414" t="s">
        <v>3</v>
      </c>
      <c r="I3" s="414"/>
      <c r="J3" s="414"/>
      <c r="K3" s="414"/>
      <c r="L3" s="414"/>
    </row>
    <row r="4" spans="1:12" ht="15.75">
      <c r="A4" s="1"/>
      <c r="B4" s="1"/>
      <c r="C4" s="3"/>
      <c r="D4" s="4"/>
      <c r="E4" s="1"/>
      <c r="F4" s="323"/>
      <c r="G4" s="323"/>
      <c r="H4" s="40"/>
      <c r="I4" s="417"/>
      <c r="J4" s="417"/>
      <c r="K4" s="417"/>
      <c r="L4" s="417"/>
    </row>
    <row r="5" spans="1:12" ht="15.75">
      <c r="A5" s="1"/>
      <c r="B5" s="1"/>
      <c r="C5" s="3"/>
      <c r="D5" s="1"/>
      <c r="E5" s="1"/>
      <c r="F5" s="323"/>
      <c r="G5" s="323"/>
      <c r="H5" s="414" t="s">
        <v>24</v>
      </c>
      <c r="I5" s="414"/>
      <c r="J5" s="414"/>
      <c r="K5" s="414"/>
      <c r="L5" s="414"/>
    </row>
    <row r="6" spans="1:12" ht="15.75">
      <c r="A6" s="1"/>
      <c r="B6" s="1"/>
      <c r="C6" s="3"/>
      <c r="D6" s="1"/>
      <c r="E6" s="1"/>
      <c r="F6" s="323"/>
      <c r="G6" s="323"/>
      <c r="H6" s="40" t="s">
        <v>4</v>
      </c>
      <c r="I6" s="40"/>
      <c r="J6" s="40"/>
      <c r="K6" s="40"/>
      <c r="L6" s="40"/>
    </row>
    <row r="7" spans="1:12" ht="15.75">
      <c r="A7" s="40"/>
      <c r="B7" s="40"/>
      <c r="C7" s="417" t="s">
        <v>5</v>
      </c>
      <c r="D7" s="417"/>
      <c r="E7" s="417"/>
      <c r="F7" s="417"/>
      <c r="G7" s="417"/>
      <c r="H7" s="417"/>
      <c r="I7" s="417"/>
      <c r="J7" s="417"/>
      <c r="K7" s="320"/>
      <c r="L7" s="320"/>
    </row>
    <row r="8" spans="1:12" ht="16.5" thickBot="1">
      <c r="A8" s="418" t="s">
        <v>655</v>
      </c>
      <c r="B8" s="418"/>
      <c r="C8" s="418"/>
      <c r="D8" s="418"/>
      <c r="E8" s="418"/>
      <c r="F8" s="418"/>
      <c r="G8" s="418"/>
      <c r="H8" s="418"/>
      <c r="I8" s="418"/>
      <c r="J8" s="321"/>
      <c r="K8" s="320"/>
      <c r="L8" s="320"/>
    </row>
    <row r="9" spans="1:12" ht="15" customHeight="1" thickBot="1">
      <c r="A9" s="419" t="s">
        <v>15</v>
      </c>
      <c r="B9" s="422" t="s">
        <v>6</v>
      </c>
      <c r="C9" s="425" t="s">
        <v>8</v>
      </c>
      <c r="D9" s="428" t="s">
        <v>11</v>
      </c>
      <c r="E9" s="422" t="s">
        <v>31</v>
      </c>
      <c r="F9" s="431" t="s">
        <v>7</v>
      </c>
      <c r="G9" s="434" t="s">
        <v>12</v>
      </c>
      <c r="H9" s="437" t="s">
        <v>25</v>
      </c>
      <c r="I9" s="438"/>
      <c r="J9" s="439"/>
      <c r="K9" s="428" t="s">
        <v>30</v>
      </c>
      <c r="L9" s="440"/>
    </row>
    <row r="10" spans="1:12" ht="15" customHeight="1" thickBot="1">
      <c r="A10" s="420"/>
      <c r="B10" s="423"/>
      <c r="C10" s="426"/>
      <c r="D10" s="429"/>
      <c r="E10" s="423"/>
      <c r="F10" s="432"/>
      <c r="G10" s="435"/>
      <c r="H10" s="442" t="s">
        <v>9</v>
      </c>
      <c r="I10" s="419" t="s">
        <v>28</v>
      </c>
      <c r="J10" s="419" t="s">
        <v>29</v>
      </c>
      <c r="K10" s="436"/>
      <c r="L10" s="441"/>
    </row>
    <row r="11" spans="1:12" ht="39" thickBot="1">
      <c r="A11" s="421"/>
      <c r="B11" s="424"/>
      <c r="C11" s="427"/>
      <c r="D11" s="430"/>
      <c r="E11" s="424"/>
      <c r="F11" s="433"/>
      <c r="G11" s="436"/>
      <c r="H11" s="443"/>
      <c r="I11" s="421"/>
      <c r="J11" s="421"/>
      <c r="K11" s="11" t="s">
        <v>13</v>
      </c>
      <c r="L11" s="11" t="s">
        <v>14</v>
      </c>
    </row>
    <row r="12" spans="1:12" ht="16.5" thickBot="1">
      <c r="A12" s="12">
        <v>1</v>
      </c>
      <c r="B12" s="322">
        <v>2</v>
      </c>
      <c r="C12" s="13">
        <v>3</v>
      </c>
      <c r="D12" s="14">
        <v>4</v>
      </c>
      <c r="E12" s="15">
        <v>5</v>
      </c>
      <c r="F12" s="16">
        <v>6</v>
      </c>
      <c r="G12" s="13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33">
      <c r="A13" s="327">
        <v>1</v>
      </c>
      <c r="B13" s="94">
        <v>44805</v>
      </c>
      <c r="C13" s="156" t="s">
        <v>656</v>
      </c>
      <c r="D13" s="88" t="s">
        <v>27</v>
      </c>
      <c r="E13" s="92" t="s">
        <v>657</v>
      </c>
      <c r="F13" s="92" t="s">
        <v>162</v>
      </c>
      <c r="G13" s="92" t="s">
        <v>162</v>
      </c>
      <c r="H13" s="91">
        <v>145210.8</v>
      </c>
      <c r="I13" s="91">
        <v>202</v>
      </c>
      <c r="J13" s="94">
        <v>44805</v>
      </c>
      <c r="K13" s="91">
        <v>1</v>
      </c>
      <c r="L13" s="91" t="s">
        <v>20</v>
      </c>
    </row>
    <row r="14" spans="1:12" ht="63">
      <c r="A14" s="326">
        <v>2</v>
      </c>
      <c r="B14" s="94">
        <v>44805</v>
      </c>
      <c r="C14" s="156" t="s">
        <v>659</v>
      </c>
      <c r="D14" s="88" t="s">
        <v>27</v>
      </c>
      <c r="E14" s="328" t="s">
        <v>658</v>
      </c>
      <c r="F14" s="92" t="s">
        <v>162</v>
      </c>
      <c r="G14" s="92" t="s">
        <v>162</v>
      </c>
      <c r="H14" s="329">
        <v>25452.31</v>
      </c>
      <c r="I14" s="329">
        <v>203</v>
      </c>
      <c r="J14" s="90">
        <v>44805</v>
      </c>
      <c r="K14" s="329">
        <v>1</v>
      </c>
      <c r="L14" s="329" t="s">
        <v>20</v>
      </c>
    </row>
    <row r="15" spans="1:12" ht="62.25" customHeight="1">
      <c r="A15" s="326">
        <v>3</v>
      </c>
      <c r="B15" s="94">
        <v>44805</v>
      </c>
      <c r="C15" s="156" t="s">
        <v>660</v>
      </c>
      <c r="D15" s="88" t="s">
        <v>27</v>
      </c>
      <c r="E15" s="328" t="s">
        <v>658</v>
      </c>
      <c r="F15" s="92" t="s">
        <v>162</v>
      </c>
      <c r="G15" s="92" t="s">
        <v>162</v>
      </c>
      <c r="H15" s="326">
        <v>21523.13</v>
      </c>
      <c r="I15" s="329">
        <v>204</v>
      </c>
      <c r="J15" s="90">
        <v>44805</v>
      </c>
      <c r="K15" s="329">
        <v>1</v>
      </c>
      <c r="L15" s="329" t="s">
        <v>20</v>
      </c>
    </row>
    <row r="16" spans="1:12" ht="33">
      <c r="A16" s="326">
        <v>4</v>
      </c>
      <c r="B16" s="94">
        <v>44805</v>
      </c>
      <c r="C16" s="156" t="s">
        <v>661</v>
      </c>
      <c r="D16" s="88" t="s">
        <v>27</v>
      </c>
      <c r="E16" s="328" t="s">
        <v>662</v>
      </c>
      <c r="F16" s="92" t="s">
        <v>162</v>
      </c>
      <c r="G16" s="92" t="s">
        <v>162</v>
      </c>
      <c r="H16" s="329">
        <v>170624.72</v>
      </c>
      <c r="I16" s="329">
        <v>205</v>
      </c>
      <c r="J16" s="90">
        <v>44805</v>
      </c>
      <c r="K16" s="329">
        <v>54</v>
      </c>
      <c r="L16" s="329" t="s">
        <v>449</v>
      </c>
    </row>
    <row r="17" spans="1:12" ht="48" thickBot="1">
      <c r="A17" s="330">
        <v>5</v>
      </c>
      <c r="B17" s="103">
        <v>44805</v>
      </c>
      <c r="C17" s="331" t="s">
        <v>663</v>
      </c>
      <c r="D17" s="97" t="s">
        <v>27</v>
      </c>
      <c r="E17" s="330" t="s">
        <v>664</v>
      </c>
      <c r="F17" s="332" t="s">
        <v>162</v>
      </c>
      <c r="G17" s="332" t="s">
        <v>162</v>
      </c>
      <c r="H17" s="330">
        <v>24844.9</v>
      </c>
      <c r="I17" s="330">
        <v>206</v>
      </c>
      <c r="J17" s="333">
        <v>44805</v>
      </c>
      <c r="K17" s="330">
        <v>20</v>
      </c>
      <c r="L17" s="330" t="s">
        <v>449</v>
      </c>
    </row>
    <row r="18" spans="1:12" ht="16.5" thickBot="1">
      <c r="A18" s="535" t="s">
        <v>665</v>
      </c>
      <c r="B18" s="536"/>
      <c r="C18" s="536"/>
      <c r="D18" s="536"/>
      <c r="E18" s="536"/>
      <c r="F18" s="536"/>
      <c r="G18" s="537"/>
      <c r="H18" s="341">
        <f>SUM(H13:H17)</f>
        <v>387655.86</v>
      </c>
      <c r="I18" s="342"/>
      <c r="J18" s="342"/>
      <c r="K18" s="342"/>
      <c r="L18" s="343"/>
    </row>
    <row r="19" spans="1:16" ht="33">
      <c r="A19" s="67">
        <v>6</v>
      </c>
      <c r="B19" s="94">
        <v>44805</v>
      </c>
      <c r="C19" s="156" t="s">
        <v>697</v>
      </c>
      <c r="D19" s="88" t="s">
        <v>27</v>
      </c>
      <c r="E19" s="272" t="s">
        <v>698</v>
      </c>
      <c r="F19" s="154" t="s">
        <v>22</v>
      </c>
      <c r="G19" s="154" t="s">
        <v>22</v>
      </c>
      <c r="H19" s="174">
        <v>138143.2</v>
      </c>
      <c r="I19" s="65">
        <v>220</v>
      </c>
      <c r="J19" s="90">
        <v>44805</v>
      </c>
      <c r="K19" s="65">
        <v>200</v>
      </c>
      <c r="L19" s="65" t="s">
        <v>36</v>
      </c>
      <c r="P19" s="176"/>
    </row>
    <row r="20" spans="1:16" ht="33">
      <c r="A20" s="67">
        <v>7</v>
      </c>
      <c r="B20" s="94">
        <v>44805</v>
      </c>
      <c r="C20" s="156" t="s">
        <v>534</v>
      </c>
      <c r="D20" s="88" t="s">
        <v>27</v>
      </c>
      <c r="E20" s="263" t="s">
        <v>699</v>
      </c>
      <c r="F20" s="198" t="s">
        <v>22</v>
      </c>
      <c r="G20" s="198" t="s">
        <v>22</v>
      </c>
      <c r="H20" s="172">
        <v>20539.13</v>
      </c>
      <c r="I20" s="66">
        <v>221</v>
      </c>
      <c r="J20" s="90">
        <v>44805</v>
      </c>
      <c r="K20" s="66">
        <v>1</v>
      </c>
      <c r="L20" s="66" t="s">
        <v>20</v>
      </c>
      <c r="P20" s="176"/>
    </row>
    <row r="21" spans="1:12" ht="33.75" thickBot="1">
      <c r="A21" s="70">
        <v>8</v>
      </c>
      <c r="B21" s="94">
        <v>44805</v>
      </c>
      <c r="C21" s="156" t="s">
        <v>700</v>
      </c>
      <c r="D21" s="88" t="s">
        <v>27</v>
      </c>
      <c r="E21" s="263" t="s">
        <v>47</v>
      </c>
      <c r="F21" s="198" t="s">
        <v>22</v>
      </c>
      <c r="G21" s="198" t="s">
        <v>22</v>
      </c>
      <c r="H21" s="172">
        <v>172998.34</v>
      </c>
      <c r="I21" s="66">
        <v>222</v>
      </c>
      <c r="J21" s="90">
        <v>44805</v>
      </c>
      <c r="K21" s="66">
        <v>220</v>
      </c>
      <c r="L21" s="66" t="s">
        <v>36</v>
      </c>
    </row>
    <row r="22" spans="1:12" ht="17.25" thickBot="1">
      <c r="A22" s="520" t="s">
        <v>414</v>
      </c>
      <c r="B22" s="521"/>
      <c r="C22" s="521"/>
      <c r="D22" s="521"/>
      <c r="E22" s="521"/>
      <c r="F22" s="521"/>
      <c r="G22" s="522"/>
      <c r="H22" s="265">
        <f>SUM(H19:H21)</f>
        <v>331680.67000000004</v>
      </c>
      <c r="I22" s="266"/>
      <c r="J22" s="266"/>
      <c r="K22" s="266"/>
      <c r="L22" s="267"/>
    </row>
    <row r="23" spans="1:12" ht="33">
      <c r="A23" s="65">
        <v>9</v>
      </c>
      <c r="B23" s="94">
        <v>44805</v>
      </c>
      <c r="C23" s="156" t="s">
        <v>701</v>
      </c>
      <c r="D23" s="88" t="s">
        <v>27</v>
      </c>
      <c r="E23" s="263" t="s">
        <v>48</v>
      </c>
      <c r="F23" s="25" t="s">
        <v>17</v>
      </c>
      <c r="G23" s="25" t="s">
        <v>17</v>
      </c>
      <c r="H23" s="174">
        <v>158384.36</v>
      </c>
      <c r="I23" s="65">
        <v>223</v>
      </c>
      <c r="J23" s="90">
        <v>44805</v>
      </c>
      <c r="K23" s="65">
        <v>220</v>
      </c>
      <c r="L23" s="65" t="s">
        <v>36</v>
      </c>
    </row>
    <row r="24" spans="1:12" ht="33">
      <c r="A24" s="65">
        <v>10</v>
      </c>
      <c r="B24" s="94">
        <v>44805</v>
      </c>
      <c r="C24" s="156" t="s">
        <v>332</v>
      </c>
      <c r="D24" s="88" t="s">
        <v>27</v>
      </c>
      <c r="E24" s="263" t="s">
        <v>702</v>
      </c>
      <c r="F24" s="25" t="s">
        <v>17</v>
      </c>
      <c r="G24" s="25" t="s">
        <v>17</v>
      </c>
      <c r="H24" s="172">
        <v>11636.48</v>
      </c>
      <c r="I24" s="66">
        <v>224</v>
      </c>
      <c r="J24" s="90">
        <v>44805</v>
      </c>
      <c r="K24" s="66">
        <v>1</v>
      </c>
      <c r="L24" s="66" t="s">
        <v>20</v>
      </c>
    </row>
    <row r="25" spans="1:12" ht="33">
      <c r="A25" s="66">
        <v>11</v>
      </c>
      <c r="B25" s="94">
        <v>44805</v>
      </c>
      <c r="C25" s="156" t="s">
        <v>703</v>
      </c>
      <c r="D25" s="88" t="s">
        <v>27</v>
      </c>
      <c r="E25" s="263" t="s">
        <v>444</v>
      </c>
      <c r="F25" s="25" t="s">
        <v>17</v>
      </c>
      <c r="G25" s="25" t="s">
        <v>17</v>
      </c>
      <c r="H25" s="172">
        <v>174156.85</v>
      </c>
      <c r="I25" s="66">
        <v>225</v>
      </c>
      <c r="J25" s="90">
        <v>44805</v>
      </c>
      <c r="K25" s="66">
        <v>220</v>
      </c>
      <c r="L25" s="66" t="s">
        <v>36</v>
      </c>
    </row>
    <row r="26" spans="1:12" ht="33">
      <c r="A26" s="66">
        <v>12</v>
      </c>
      <c r="B26" s="94">
        <v>44805</v>
      </c>
      <c r="C26" s="156" t="s">
        <v>704</v>
      </c>
      <c r="D26" s="88" t="s">
        <v>27</v>
      </c>
      <c r="E26" s="263" t="s">
        <v>444</v>
      </c>
      <c r="F26" s="25" t="s">
        <v>17</v>
      </c>
      <c r="G26" s="25" t="s">
        <v>17</v>
      </c>
      <c r="H26" s="172">
        <v>181364.73</v>
      </c>
      <c r="I26" s="66">
        <v>226</v>
      </c>
      <c r="J26" s="90">
        <v>44805</v>
      </c>
      <c r="K26" s="66">
        <v>220</v>
      </c>
      <c r="L26" s="66" t="s">
        <v>36</v>
      </c>
    </row>
    <row r="27" spans="1:12" ht="33">
      <c r="A27" s="66">
        <v>13</v>
      </c>
      <c r="B27" s="94">
        <v>44805</v>
      </c>
      <c r="C27" s="156" t="s">
        <v>704</v>
      </c>
      <c r="D27" s="88" t="s">
        <v>27</v>
      </c>
      <c r="E27" s="263" t="s">
        <v>48</v>
      </c>
      <c r="F27" s="25" t="s">
        <v>17</v>
      </c>
      <c r="G27" s="25" t="s">
        <v>17</v>
      </c>
      <c r="H27" s="172">
        <v>181364.73</v>
      </c>
      <c r="I27" s="66">
        <v>227</v>
      </c>
      <c r="J27" s="90">
        <v>44805</v>
      </c>
      <c r="K27" s="66">
        <v>220</v>
      </c>
      <c r="L27" s="66" t="s">
        <v>36</v>
      </c>
    </row>
    <row r="28" spans="1:12" ht="33.75" thickBot="1">
      <c r="A28" s="66">
        <v>14</v>
      </c>
      <c r="B28" s="94">
        <v>44805</v>
      </c>
      <c r="C28" s="156" t="s">
        <v>705</v>
      </c>
      <c r="D28" s="88" t="s">
        <v>27</v>
      </c>
      <c r="E28" s="263" t="s">
        <v>47</v>
      </c>
      <c r="F28" s="25" t="s">
        <v>17</v>
      </c>
      <c r="G28" s="25" t="s">
        <v>17</v>
      </c>
      <c r="H28" s="172">
        <v>157405.05</v>
      </c>
      <c r="I28" s="66">
        <v>228</v>
      </c>
      <c r="J28" s="90">
        <v>44805</v>
      </c>
      <c r="K28" s="66">
        <v>210</v>
      </c>
      <c r="L28" s="66" t="s">
        <v>531</v>
      </c>
    </row>
    <row r="29" spans="1:12" ht="17.25" thickBot="1">
      <c r="A29" s="494" t="s">
        <v>37</v>
      </c>
      <c r="B29" s="514"/>
      <c r="C29" s="514"/>
      <c r="D29" s="514"/>
      <c r="E29" s="514"/>
      <c r="F29" s="514"/>
      <c r="G29" s="515"/>
      <c r="H29" s="189">
        <f>SUM(H23:H28)</f>
        <v>864312.2</v>
      </c>
      <c r="I29" s="496"/>
      <c r="J29" s="496"/>
      <c r="K29" s="496"/>
      <c r="L29" s="497"/>
    </row>
    <row r="30" spans="1:12" ht="33">
      <c r="A30" s="65">
        <v>15</v>
      </c>
      <c r="B30" s="94">
        <v>44805</v>
      </c>
      <c r="C30" s="269" t="s">
        <v>666</v>
      </c>
      <c r="D30" s="39" t="s">
        <v>27</v>
      </c>
      <c r="E30" s="122" t="s">
        <v>667</v>
      </c>
      <c r="F30" s="121" t="s">
        <v>19</v>
      </c>
      <c r="G30" s="121" t="s">
        <v>19</v>
      </c>
      <c r="H30" s="46">
        <v>57820.54</v>
      </c>
      <c r="I30" s="37">
        <v>207</v>
      </c>
      <c r="J30" s="90">
        <v>44805</v>
      </c>
      <c r="K30" s="37">
        <v>48</v>
      </c>
      <c r="L30" s="37" t="s">
        <v>36</v>
      </c>
    </row>
    <row r="31" spans="1:12" ht="33">
      <c r="A31" s="71">
        <v>16</v>
      </c>
      <c r="B31" s="94">
        <v>44805</v>
      </c>
      <c r="C31" s="73" t="s">
        <v>341</v>
      </c>
      <c r="D31" s="39" t="s">
        <v>27</v>
      </c>
      <c r="E31" s="122" t="s">
        <v>668</v>
      </c>
      <c r="F31" s="32" t="s">
        <v>19</v>
      </c>
      <c r="G31" s="66" t="s">
        <v>19</v>
      </c>
      <c r="H31" s="177">
        <v>38012.98</v>
      </c>
      <c r="I31" s="178" t="s">
        <v>669</v>
      </c>
      <c r="J31" s="90">
        <v>44805</v>
      </c>
      <c r="K31" s="178" t="s">
        <v>143</v>
      </c>
      <c r="L31" s="178" t="s">
        <v>36</v>
      </c>
    </row>
    <row r="32" spans="1:12" ht="33">
      <c r="A32" s="66">
        <v>17</v>
      </c>
      <c r="B32" s="94">
        <v>44805</v>
      </c>
      <c r="C32" s="73" t="s">
        <v>497</v>
      </c>
      <c r="D32" s="44" t="s">
        <v>27</v>
      </c>
      <c r="E32" s="78" t="s">
        <v>670</v>
      </c>
      <c r="F32" s="32" t="s">
        <v>19</v>
      </c>
      <c r="G32" s="52" t="s">
        <v>19</v>
      </c>
      <c r="H32" s="76">
        <v>158921.8</v>
      </c>
      <c r="I32" s="102" t="s">
        <v>671</v>
      </c>
      <c r="J32" s="90">
        <v>44805</v>
      </c>
      <c r="K32" s="102" t="s">
        <v>358</v>
      </c>
      <c r="L32" s="102" t="s">
        <v>36</v>
      </c>
    </row>
    <row r="33" spans="1:12" ht="33">
      <c r="A33" s="66">
        <v>18</v>
      </c>
      <c r="B33" s="94">
        <v>44805</v>
      </c>
      <c r="C33" s="73" t="s">
        <v>278</v>
      </c>
      <c r="D33" s="39" t="s">
        <v>27</v>
      </c>
      <c r="E33" s="78" t="s">
        <v>672</v>
      </c>
      <c r="F33" s="121" t="s">
        <v>19</v>
      </c>
      <c r="G33" s="121" t="s">
        <v>19</v>
      </c>
      <c r="H33" s="76">
        <v>152052.4</v>
      </c>
      <c r="I33" s="102" t="s">
        <v>200</v>
      </c>
      <c r="J33" s="90">
        <v>44805</v>
      </c>
      <c r="K33" s="102" t="s">
        <v>358</v>
      </c>
      <c r="L33" s="102" t="s">
        <v>36</v>
      </c>
    </row>
    <row r="34" spans="1:12" ht="33">
      <c r="A34" s="66">
        <v>19</v>
      </c>
      <c r="B34" s="94">
        <v>44805</v>
      </c>
      <c r="C34" s="73" t="s">
        <v>245</v>
      </c>
      <c r="D34" s="39" t="s">
        <v>27</v>
      </c>
      <c r="E34" s="78" t="s">
        <v>882</v>
      </c>
      <c r="F34" s="121" t="s">
        <v>19</v>
      </c>
      <c r="G34" s="121" t="s">
        <v>19</v>
      </c>
      <c r="H34" s="76">
        <v>414812.07</v>
      </c>
      <c r="I34" s="102" t="s">
        <v>629</v>
      </c>
      <c r="J34" s="90">
        <v>44805</v>
      </c>
      <c r="K34" s="102" t="s">
        <v>515</v>
      </c>
      <c r="L34" s="102" t="s">
        <v>36</v>
      </c>
    </row>
    <row r="35" spans="1:12" ht="33.75" thickBot="1">
      <c r="A35" s="66">
        <v>20</v>
      </c>
      <c r="B35" s="94">
        <v>44805</v>
      </c>
      <c r="C35" s="73" t="s">
        <v>673</v>
      </c>
      <c r="D35" s="39" t="s">
        <v>27</v>
      </c>
      <c r="E35" s="78" t="s">
        <v>674</v>
      </c>
      <c r="F35" s="32" t="s">
        <v>19</v>
      </c>
      <c r="G35" s="66" t="s">
        <v>19</v>
      </c>
      <c r="H35" s="76">
        <v>35000</v>
      </c>
      <c r="I35" s="102" t="s">
        <v>675</v>
      </c>
      <c r="J35" s="90">
        <v>44805</v>
      </c>
      <c r="K35" s="102" t="s">
        <v>44</v>
      </c>
      <c r="L35" s="102" t="s">
        <v>20</v>
      </c>
    </row>
    <row r="36" spans="1:12" ht="17.25" thickBot="1">
      <c r="A36" s="444" t="s">
        <v>23</v>
      </c>
      <c r="B36" s="462"/>
      <c r="C36" s="462"/>
      <c r="D36" s="462"/>
      <c r="E36" s="462"/>
      <c r="F36" s="462"/>
      <c r="G36" s="462"/>
      <c r="H36" s="163">
        <f>SUM(H30:H35)</f>
        <v>856619.79</v>
      </c>
      <c r="I36" s="447"/>
      <c r="J36" s="447"/>
      <c r="K36" s="447"/>
      <c r="L36" s="448"/>
    </row>
    <row r="37" spans="1:12" ht="33">
      <c r="A37" s="166">
        <v>21</v>
      </c>
      <c r="B37" s="94">
        <v>44805</v>
      </c>
      <c r="C37" s="156" t="s">
        <v>536</v>
      </c>
      <c r="D37" s="44" t="s">
        <v>27</v>
      </c>
      <c r="E37" s="60" t="s">
        <v>693</v>
      </c>
      <c r="F37" s="89" t="s">
        <v>21</v>
      </c>
      <c r="G37" s="89" t="s">
        <v>21</v>
      </c>
      <c r="H37" s="59">
        <v>32371.34</v>
      </c>
      <c r="I37" s="52">
        <v>217</v>
      </c>
      <c r="J37" s="250">
        <v>44805</v>
      </c>
      <c r="K37" s="52">
        <v>14</v>
      </c>
      <c r="L37" s="52" t="s">
        <v>36</v>
      </c>
    </row>
    <row r="38" spans="1:12" ht="33">
      <c r="A38" s="70">
        <v>22</v>
      </c>
      <c r="B38" s="94">
        <v>44805</v>
      </c>
      <c r="C38" s="123" t="s">
        <v>694</v>
      </c>
      <c r="D38" s="39" t="s">
        <v>27</v>
      </c>
      <c r="E38" s="73" t="s">
        <v>695</v>
      </c>
      <c r="F38" s="271" t="s">
        <v>21</v>
      </c>
      <c r="G38" s="271" t="s">
        <v>21</v>
      </c>
      <c r="H38" s="76">
        <v>89000</v>
      </c>
      <c r="I38" s="66">
        <v>218</v>
      </c>
      <c r="J38" s="90">
        <v>44805</v>
      </c>
      <c r="K38" s="66">
        <v>1</v>
      </c>
      <c r="L38" s="66" t="s">
        <v>521</v>
      </c>
    </row>
    <row r="39" spans="1:12" ht="49.5">
      <c r="A39" s="70">
        <v>23</v>
      </c>
      <c r="B39" s="94">
        <v>44805</v>
      </c>
      <c r="C39" s="123" t="s">
        <v>539</v>
      </c>
      <c r="D39" s="39" t="s">
        <v>27</v>
      </c>
      <c r="E39" s="73" t="s">
        <v>696</v>
      </c>
      <c r="F39" s="271" t="s">
        <v>21</v>
      </c>
      <c r="G39" s="271" t="s">
        <v>21</v>
      </c>
      <c r="H39" s="76">
        <v>9700</v>
      </c>
      <c r="I39" s="66">
        <v>219</v>
      </c>
      <c r="J39" s="90">
        <v>44805</v>
      </c>
      <c r="K39" s="66">
        <v>1</v>
      </c>
      <c r="L39" s="66" t="s">
        <v>521</v>
      </c>
    </row>
    <row r="40" spans="1:12" ht="33">
      <c r="A40" s="67">
        <v>24</v>
      </c>
      <c r="B40" s="94">
        <v>44805</v>
      </c>
      <c r="C40" s="123" t="s">
        <v>441</v>
      </c>
      <c r="D40" s="21" t="s">
        <v>27</v>
      </c>
      <c r="E40" s="270" t="s">
        <v>717</v>
      </c>
      <c r="F40" s="271" t="s">
        <v>21</v>
      </c>
      <c r="G40" s="271" t="s">
        <v>21</v>
      </c>
      <c r="H40" s="68">
        <v>63599.14</v>
      </c>
      <c r="I40" s="65">
        <v>237</v>
      </c>
      <c r="J40" s="94">
        <v>44805</v>
      </c>
      <c r="K40" s="65">
        <v>7.7</v>
      </c>
      <c r="L40" s="65" t="s">
        <v>36</v>
      </c>
    </row>
    <row r="41" spans="1:12" ht="33">
      <c r="A41" s="166">
        <v>25</v>
      </c>
      <c r="B41" s="103">
        <v>44805</v>
      </c>
      <c r="C41" s="124" t="s">
        <v>746</v>
      </c>
      <c r="D41" s="44" t="s">
        <v>27</v>
      </c>
      <c r="E41" s="344" t="s">
        <v>747</v>
      </c>
      <c r="F41" s="96" t="s">
        <v>21</v>
      </c>
      <c r="G41" s="96" t="s">
        <v>21</v>
      </c>
      <c r="H41" s="59">
        <v>437299.76</v>
      </c>
      <c r="I41" s="52">
        <v>253</v>
      </c>
      <c r="J41" s="103">
        <v>44805</v>
      </c>
      <c r="K41" s="52">
        <v>294</v>
      </c>
      <c r="L41" s="52" t="s">
        <v>36</v>
      </c>
    </row>
    <row r="42" spans="1:12" ht="33">
      <c r="A42" s="70">
        <v>26</v>
      </c>
      <c r="B42" s="90">
        <v>44805</v>
      </c>
      <c r="C42" s="123" t="s">
        <v>749</v>
      </c>
      <c r="D42" s="39" t="s">
        <v>27</v>
      </c>
      <c r="E42" s="276" t="s">
        <v>750</v>
      </c>
      <c r="F42" s="271" t="s">
        <v>21</v>
      </c>
      <c r="G42" s="271" t="s">
        <v>21</v>
      </c>
      <c r="H42" s="76">
        <v>500791.92</v>
      </c>
      <c r="I42" s="66">
        <v>254</v>
      </c>
      <c r="J42" s="90">
        <v>44805</v>
      </c>
      <c r="K42" s="66">
        <v>560</v>
      </c>
      <c r="L42" s="66" t="s">
        <v>36</v>
      </c>
    </row>
    <row r="43" spans="1:12" ht="33.75" thickBot="1">
      <c r="A43" s="67">
        <v>27</v>
      </c>
      <c r="B43" s="90">
        <v>44805</v>
      </c>
      <c r="C43" s="123" t="s">
        <v>751</v>
      </c>
      <c r="D43" s="39" t="s">
        <v>27</v>
      </c>
      <c r="E43" s="276" t="s">
        <v>752</v>
      </c>
      <c r="F43" s="271" t="s">
        <v>21</v>
      </c>
      <c r="G43" s="271" t="s">
        <v>21</v>
      </c>
      <c r="H43" s="76">
        <v>86191.16</v>
      </c>
      <c r="I43" s="66">
        <v>255</v>
      </c>
      <c r="J43" s="90">
        <v>44805</v>
      </c>
      <c r="K43" s="66">
        <v>560</v>
      </c>
      <c r="L43" s="66" t="s">
        <v>36</v>
      </c>
    </row>
    <row r="44" spans="1:12" ht="17.25" thickBot="1">
      <c r="A44" s="463" t="s">
        <v>445</v>
      </c>
      <c r="B44" s="464"/>
      <c r="C44" s="464"/>
      <c r="D44" s="464"/>
      <c r="E44" s="464"/>
      <c r="F44" s="464"/>
      <c r="G44" s="487"/>
      <c r="H44" s="163">
        <f>SUM(H37:H43)</f>
        <v>1218953.3199999998</v>
      </c>
      <c r="I44" s="335"/>
      <c r="J44" s="335"/>
      <c r="K44" s="335"/>
      <c r="L44" s="336"/>
    </row>
    <row r="45" spans="1:12" ht="49.5">
      <c r="A45" s="67">
        <v>28</v>
      </c>
      <c r="B45" s="94">
        <v>44805</v>
      </c>
      <c r="C45" s="156" t="s">
        <v>652</v>
      </c>
      <c r="D45" s="21" t="s">
        <v>27</v>
      </c>
      <c r="E45" s="270" t="s">
        <v>706</v>
      </c>
      <c r="F45" s="67" t="s">
        <v>169</v>
      </c>
      <c r="G45" s="67" t="s">
        <v>169</v>
      </c>
      <c r="H45" s="68">
        <v>74784.65</v>
      </c>
      <c r="I45" s="65">
        <v>229</v>
      </c>
      <c r="J45" s="94">
        <v>44805</v>
      </c>
      <c r="K45" s="65">
        <v>5</v>
      </c>
      <c r="L45" s="65" t="s">
        <v>36</v>
      </c>
    </row>
    <row r="46" spans="1:12" ht="33">
      <c r="A46" s="67">
        <v>29</v>
      </c>
      <c r="B46" s="94">
        <v>44805</v>
      </c>
      <c r="C46" s="123" t="s">
        <v>707</v>
      </c>
      <c r="D46" s="39" t="s">
        <v>27</v>
      </c>
      <c r="E46" s="270" t="s">
        <v>708</v>
      </c>
      <c r="F46" s="67" t="s">
        <v>169</v>
      </c>
      <c r="G46" s="67" t="s">
        <v>169</v>
      </c>
      <c r="H46" s="68">
        <v>140129.79</v>
      </c>
      <c r="I46" s="65">
        <v>230</v>
      </c>
      <c r="J46" s="90">
        <v>44805</v>
      </c>
      <c r="K46" s="65">
        <v>1</v>
      </c>
      <c r="L46" s="65" t="s">
        <v>20</v>
      </c>
    </row>
    <row r="47" spans="1:12" ht="33">
      <c r="A47" s="67">
        <v>30</v>
      </c>
      <c r="B47" s="94">
        <v>44805</v>
      </c>
      <c r="C47" s="123" t="s">
        <v>709</v>
      </c>
      <c r="D47" s="39" t="s">
        <v>27</v>
      </c>
      <c r="E47" s="270" t="s">
        <v>504</v>
      </c>
      <c r="F47" s="67" t="s">
        <v>169</v>
      </c>
      <c r="G47" s="67" t="s">
        <v>21</v>
      </c>
      <c r="H47" s="68">
        <v>417275.3</v>
      </c>
      <c r="I47" s="65">
        <v>231</v>
      </c>
      <c r="J47" s="90">
        <v>44805</v>
      </c>
      <c r="K47" s="65">
        <v>140</v>
      </c>
      <c r="L47" s="65" t="s">
        <v>36</v>
      </c>
    </row>
    <row r="48" spans="1:12" ht="33">
      <c r="A48" s="67">
        <v>31</v>
      </c>
      <c r="B48" s="94">
        <v>44805</v>
      </c>
      <c r="C48" s="123" t="s">
        <v>711</v>
      </c>
      <c r="D48" s="39" t="s">
        <v>27</v>
      </c>
      <c r="E48" s="270" t="s">
        <v>710</v>
      </c>
      <c r="F48" s="67" t="s">
        <v>169</v>
      </c>
      <c r="G48" s="67" t="s">
        <v>21</v>
      </c>
      <c r="H48" s="68">
        <v>283006.5</v>
      </c>
      <c r="I48" s="65">
        <v>232</v>
      </c>
      <c r="J48" s="90">
        <v>44805</v>
      </c>
      <c r="K48" s="65">
        <v>110</v>
      </c>
      <c r="L48" s="65" t="s">
        <v>36</v>
      </c>
    </row>
    <row r="49" spans="1:12" ht="33">
      <c r="A49" s="67">
        <v>32</v>
      </c>
      <c r="B49" s="94">
        <v>44805</v>
      </c>
      <c r="C49" s="123" t="s">
        <v>711</v>
      </c>
      <c r="D49" s="39" t="s">
        <v>27</v>
      </c>
      <c r="E49" s="270" t="s">
        <v>712</v>
      </c>
      <c r="F49" s="67" t="s">
        <v>169</v>
      </c>
      <c r="G49" s="67" t="s">
        <v>21</v>
      </c>
      <c r="H49" s="68">
        <v>32000.27</v>
      </c>
      <c r="I49" s="65">
        <v>233</v>
      </c>
      <c r="J49" s="90">
        <v>44805</v>
      </c>
      <c r="K49" s="65">
        <v>2.5</v>
      </c>
      <c r="L49" s="65" t="s">
        <v>36</v>
      </c>
    </row>
    <row r="50" spans="1:12" ht="33">
      <c r="A50" s="67">
        <v>33</v>
      </c>
      <c r="B50" s="94">
        <v>44805</v>
      </c>
      <c r="C50" s="123" t="s">
        <v>711</v>
      </c>
      <c r="D50" s="39" t="s">
        <v>27</v>
      </c>
      <c r="E50" s="270" t="s">
        <v>713</v>
      </c>
      <c r="F50" s="67" t="s">
        <v>169</v>
      </c>
      <c r="G50" s="67" t="s">
        <v>21</v>
      </c>
      <c r="H50" s="68">
        <v>12482.83</v>
      </c>
      <c r="I50" s="65">
        <v>234</v>
      </c>
      <c r="J50" s="90">
        <v>44805</v>
      </c>
      <c r="K50" s="65">
        <v>16</v>
      </c>
      <c r="L50" s="65" t="s">
        <v>36</v>
      </c>
    </row>
    <row r="51" spans="1:12" ht="33">
      <c r="A51" s="67">
        <v>34</v>
      </c>
      <c r="B51" s="94">
        <v>44805</v>
      </c>
      <c r="C51" s="123" t="s">
        <v>711</v>
      </c>
      <c r="D51" s="39" t="s">
        <v>27</v>
      </c>
      <c r="E51" s="270" t="s">
        <v>714</v>
      </c>
      <c r="F51" s="67" t="s">
        <v>169</v>
      </c>
      <c r="G51" s="67" t="s">
        <v>21</v>
      </c>
      <c r="H51" s="68">
        <v>22842.87</v>
      </c>
      <c r="I51" s="65">
        <v>235</v>
      </c>
      <c r="J51" s="90">
        <v>44805</v>
      </c>
      <c r="K51" s="65">
        <v>4.5</v>
      </c>
      <c r="L51" s="65" t="s">
        <v>36</v>
      </c>
    </row>
    <row r="52" spans="1:12" ht="33.75" thickBot="1">
      <c r="A52" s="70">
        <v>35</v>
      </c>
      <c r="B52" s="94">
        <v>44805</v>
      </c>
      <c r="C52" s="123" t="s">
        <v>711</v>
      </c>
      <c r="D52" s="39" t="s">
        <v>27</v>
      </c>
      <c r="E52" s="270" t="s">
        <v>715</v>
      </c>
      <c r="F52" s="67" t="s">
        <v>169</v>
      </c>
      <c r="G52" s="67" t="s">
        <v>21</v>
      </c>
      <c r="H52" s="68">
        <v>14532.17</v>
      </c>
      <c r="I52" s="65">
        <v>236</v>
      </c>
      <c r="J52" s="90">
        <v>44805</v>
      </c>
      <c r="K52" s="65">
        <v>18</v>
      </c>
      <c r="L52" s="65" t="s">
        <v>36</v>
      </c>
    </row>
    <row r="53" spans="1:12" ht="17.25" thickBot="1">
      <c r="A53" s="449" t="s">
        <v>171</v>
      </c>
      <c r="B53" s="450"/>
      <c r="C53" s="450"/>
      <c r="D53" s="450"/>
      <c r="E53" s="450"/>
      <c r="F53" s="450"/>
      <c r="G53" s="475"/>
      <c r="H53" s="273">
        <f>SUM(H45:H52)</f>
        <v>997054.38</v>
      </c>
      <c r="I53" s="274"/>
      <c r="J53" s="274"/>
      <c r="K53" s="274"/>
      <c r="L53" s="275"/>
    </row>
    <row r="54" spans="1:12" ht="33">
      <c r="A54" s="67">
        <v>36</v>
      </c>
      <c r="B54" s="94">
        <v>44805</v>
      </c>
      <c r="C54" s="156" t="s">
        <v>721</v>
      </c>
      <c r="D54" s="21" t="s">
        <v>27</v>
      </c>
      <c r="E54" s="270" t="s">
        <v>722</v>
      </c>
      <c r="F54" s="67" t="s">
        <v>49</v>
      </c>
      <c r="G54" s="67" t="s">
        <v>17</v>
      </c>
      <c r="H54" s="68">
        <v>15220.09</v>
      </c>
      <c r="I54" s="65">
        <v>239</v>
      </c>
      <c r="J54" s="94">
        <v>44805</v>
      </c>
      <c r="K54" s="65">
        <v>4</v>
      </c>
      <c r="L54" s="65" t="s">
        <v>36</v>
      </c>
    </row>
    <row r="55" spans="1:12" ht="33">
      <c r="A55" s="67">
        <v>37</v>
      </c>
      <c r="B55" s="94">
        <v>44805</v>
      </c>
      <c r="C55" s="156" t="s">
        <v>723</v>
      </c>
      <c r="D55" s="39" t="s">
        <v>27</v>
      </c>
      <c r="E55" s="270" t="s">
        <v>724</v>
      </c>
      <c r="F55" s="67" t="s">
        <v>49</v>
      </c>
      <c r="G55" s="67" t="s">
        <v>169</v>
      </c>
      <c r="H55" s="68">
        <v>53299.81</v>
      </c>
      <c r="I55" s="65">
        <v>240</v>
      </c>
      <c r="J55" s="90">
        <v>44805</v>
      </c>
      <c r="K55" s="65">
        <v>36</v>
      </c>
      <c r="L55" s="65" t="s">
        <v>18</v>
      </c>
    </row>
    <row r="56" spans="1:12" ht="33">
      <c r="A56" s="67">
        <v>38</v>
      </c>
      <c r="B56" s="94">
        <v>44805</v>
      </c>
      <c r="C56" s="123" t="s">
        <v>725</v>
      </c>
      <c r="D56" s="39" t="s">
        <v>27</v>
      </c>
      <c r="E56" s="270" t="s">
        <v>726</v>
      </c>
      <c r="F56" s="67" t="s">
        <v>49</v>
      </c>
      <c r="G56" s="67" t="s">
        <v>19</v>
      </c>
      <c r="H56" s="68">
        <v>37289.27</v>
      </c>
      <c r="I56" s="65">
        <v>241</v>
      </c>
      <c r="J56" s="90">
        <v>44805</v>
      </c>
      <c r="K56" s="65">
        <v>40</v>
      </c>
      <c r="L56" s="65" t="s">
        <v>18</v>
      </c>
    </row>
    <row r="57" spans="1:12" ht="33">
      <c r="A57" s="67">
        <v>39</v>
      </c>
      <c r="B57" s="94">
        <v>44805</v>
      </c>
      <c r="C57" s="123" t="s">
        <v>727</v>
      </c>
      <c r="D57" s="39" t="s">
        <v>27</v>
      </c>
      <c r="E57" s="270" t="s">
        <v>728</v>
      </c>
      <c r="F57" s="67" t="s">
        <v>49</v>
      </c>
      <c r="G57" s="67" t="s">
        <v>162</v>
      </c>
      <c r="H57" s="68">
        <v>51095.43</v>
      </c>
      <c r="I57" s="65">
        <v>242</v>
      </c>
      <c r="J57" s="90">
        <v>44805</v>
      </c>
      <c r="K57" s="65">
        <v>38</v>
      </c>
      <c r="L57" s="65" t="s">
        <v>18</v>
      </c>
    </row>
    <row r="58" spans="1:12" ht="33">
      <c r="A58" s="67">
        <v>40</v>
      </c>
      <c r="B58" s="94">
        <v>44805</v>
      </c>
      <c r="C58" s="156" t="s">
        <v>729</v>
      </c>
      <c r="D58" s="21" t="s">
        <v>27</v>
      </c>
      <c r="E58" s="270" t="s">
        <v>730</v>
      </c>
      <c r="F58" s="67" t="s">
        <v>49</v>
      </c>
      <c r="G58" s="67" t="s">
        <v>162</v>
      </c>
      <c r="H58" s="68">
        <v>26757.58</v>
      </c>
      <c r="I58" s="65">
        <v>243</v>
      </c>
      <c r="J58" s="94">
        <v>44805</v>
      </c>
      <c r="K58" s="65">
        <v>13</v>
      </c>
      <c r="L58" s="65" t="s">
        <v>18</v>
      </c>
    </row>
    <row r="59" spans="1:12" ht="33">
      <c r="A59" s="67">
        <v>41</v>
      </c>
      <c r="B59" s="94">
        <v>44805</v>
      </c>
      <c r="C59" s="156" t="s">
        <v>731</v>
      </c>
      <c r="D59" s="39" t="s">
        <v>27</v>
      </c>
      <c r="E59" s="270" t="s">
        <v>732</v>
      </c>
      <c r="F59" s="67" t="s">
        <v>49</v>
      </c>
      <c r="G59" s="67" t="s">
        <v>19</v>
      </c>
      <c r="H59" s="68">
        <v>50340.79</v>
      </c>
      <c r="I59" s="65">
        <v>244</v>
      </c>
      <c r="J59" s="90">
        <v>44805</v>
      </c>
      <c r="K59" s="65">
        <v>54</v>
      </c>
      <c r="L59" s="65" t="s">
        <v>18</v>
      </c>
    </row>
    <row r="60" spans="1:12" ht="33">
      <c r="A60" s="67">
        <v>42</v>
      </c>
      <c r="B60" s="94">
        <v>44805</v>
      </c>
      <c r="C60" s="123" t="s">
        <v>733</v>
      </c>
      <c r="D60" s="39" t="s">
        <v>27</v>
      </c>
      <c r="E60" s="270" t="s">
        <v>734</v>
      </c>
      <c r="F60" s="67" t="s">
        <v>49</v>
      </c>
      <c r="G60" s="67" t="s">
        <v>17</v>
      </c>
      <c r="H60" s="68">
        <v>23304.49</v>
      </c>
      <c r="I60" s="65">
        <v>245</v>
      </c>
      <c r="J60" s="90">
        <v>44805</v>
      </c>
      <c r="K60" s="65">
        <v>25</v>
      </c>
      <c r="L60" s="65" t="s">
        <v>18</v>
      </c>
    </row>
    <row r="61" spans="1:12" ht="33">
      <c r="A61" s="67">
        <v>43</v>
      </c>
      <c r="B61" s="94">
        <v>44805</v>
      </c>
      <c r="C61" s="123" t="s">
        <v>735</v>
      </c>
      <c r="D61" s="39" t="s">
        <v>27</v>
      </c>
      <c r="E61" s="270" t="s">
        <v>736</v>
      </c>
      <c r="F61" s="67" t="s">
        <v>49</v>
      </c>
      <c r="G61" s="67" t="s">
        <v>19</v>
      </c>
      <c r="H61" s="68">
        <v>7011.82</v>
      </c>
      <c r="I61" s="65">
        <v>246</v>
      </c>
      <c r="J61" s="90">
        <v>44805</v>
      </c>
      <c r="K61" s="65">
        <v>5</v>
      </c>
      <c r="L61" s="65" t="s">
        <v>18</v>
      </c>
    </row>
    <row r="62" spans="1:12" ht="33">
      <c r="A62" s="67">
        <v>44</v>
      </c>
      <c r="B62" s="94">
        <v>44805</v>
      </c>
      <c r="C62" s="123" t="s">
        <v>738</v>
      </c>
      <c r="D62" s="39" t="s">
        <v>27</v>
      </c>
      <c r="E62" s="270" t="s">
        <v>737</v>
      </c>
      <c r="F62" s="67" t="s">
        <v>49</v>
      </c>
      <c r="G62" s="67" t="s">
        <v>19</v>
      </c>
      <c r="H62" s="68">
        <v>20347.22</v>
      </c>
      <c r="I62" s="65">
        <v>247</v>
      </c>
      <c r="J62" s="90">
        <v>44805</v>
      </c>
      <c r="K62" s="65">
        <v>45</v>
      </c>
      <c r="L62" s="65" t="s">
        <v>36</v>
      </c>
    </row>
    <row r="63" spans="1:12" ht="33">
      <c r="A63" s="67">
        <v>45</v>
      </c>
      <c r="B63" s="94">
        <v>44805</v>
      </c>
      <c r="C63" s="123" t="s">
        <v>739</v>
      </c>
      <c r="D63" s="39" t="s">
        <v>27</v>
      </c>
      <c r="E63" s="270" t="s">
        <v>740</v>
      </c>
      <c r="F63" s="67" t="s">
        <v>49</v>
      </c>
      <c r="G63" s="67" t="s">
        <v>17</v>
      </c>
      <c r="H63" s="68">
        <v>10129.14</v>
      </c>
      <c r="I63" s="65">
        <v>248</v>
      </c>
      <c r="J63" s="90">
        <v>44805</v>
      </c>
      <c r="K63" s="65">
        <v>12</v>
      </c>
      <c r="L63" s="65" t="s">
        <v>36</v>
      </c>
    </row>
    <row r="64" spans="1:12" ht="33">
      <c r="A64" s="67">
        <v>46</v>
      </c>
      <c r="B64" s="94">
        <v>44805</v>
      </c>
      <c r="C64" s="123" t="s">
        <v>741</v>
      </c>
      <c r="D64" s="39" t="s">
        <v>27</v>
      </c>
      <c r="E64" s="270" t="s">
        <v>742</v>
      </c>
      <c r="F64" s="67" t="s">
        <v>49</v>
      </c>
      <c r="G64" s="67" t="s">
        <v>162</v>
      </c>
      <c r="H64" s="68">
        <v>35744.23</v>
      </c>
      <c r="I64" s="65">
        <v>249</v>
      </c>
      <c r="J64" s="90">
        <v>44805</v>
      </c>
      <c r="K64" s="65">
        <v>9</v>
      </c>
      <c r="L64" s="65" t="s">
        <v>36</v>
      </c>
    </row>
    <row r="65" spans="1:12" ht="33">
      <c r="A65" s="67">
        <v>47</v>
      </c>
      <c r="B65" s="94">
        <v>44805</v>
      </c>
      <c r="C65" s="123" t="s">
        <v>743</v>
      </c>
      <c r="D65" s="39" t="s">
        <v>27</v>
      </c>
      <c r="E65" s="270" t="s">
        <v>745</v>
      </c>
      <c r="F65" s="67" t="s">
        <v>49</v>
      </c>
      <c r="G65" s="67" t="s">
        <v>17</v>
      </c>
      <c r="H65" s="68">
        <v>265062.87</v>
      </c>
      <c r="I65" s="65">
        <v>250</v>
      </c>
      <c r="J65" s="90">
        <v>44805</v>
      </c>
      <c r="K65" s="65">
        <v>40</v>
      </c>
      <c r="L65" s="65" t="s">
        <v>18</v>
      </c>
    </row>
    <row r="66" spans="1:12" ht="49.5">
      <c r="A66" s="67">
        <v>48</v>
      </c>
      <c r="B66" s="94">
        <v>44805</v>
      </c>
      <c r="C66" s="123" t="s">
        <v>744</v>
      </c>
      <c r="D66" s="39" t="s">
        <v>27</v>
      </c>
      <c r="E66" s="270" t="s">
        <v>47</v>
      </c>
      <c r="F66" s="67" t="s">
        <v>49</v>
      </c>
      <c r="G66" s="67" t="s">
        <v>162</v>
      </c>
      <c r="H66" s="68">
        <v>240230.32</v>
      </c>
      <c r="I66" s="65">
        <v>251</v>
      </c>
      <c r="J66" s="90">
        <v>44805</v>
      </c>
      <c r="K66" s="65">
        <v>241</v>
      </c>
      <c r="L66" s="65" t="s">
        <v>36</v>
      </c>
    </row>
    <row r="67" spans="1:12" ht="50.25" thickBot="1">
      <c r="A67" s="70">
        <v>49</v>
      </c>
      <c r="B67" s="94">
        <v>44805</v>
      </c>
      <c r="C67" s="123" t="s">
        <v>744</v>
      </c>
      <c r="D67" s="39" t="s">
        <v>27</v>
      </c>
      <c r="E67" s="270" t="s">
        <v>444</v>
      </c>
      <c r="F67" s="67" t="s">
        <v>49</v>
      </c>
      <c r="G67" s="67" t="s">
        <v>162</v>
      </c>
      <c r="H67" s="68">
        <v>261430.69</v>
      </c>
      <c r="I67" s="65">
        <v>252</v>
      </c>
      <c r="J67" s="90">
        <v>44805</v>
      </c>
      <c r="K67" s="65">
        <v>241</v>
      </c>
      <c r="L67" s="65" t="s">
        <v>36</v>
      </c>
    </row>
    <row r="68" spans="1:12" ht="17.25" thickBot="1">
      <c r="A68" s="449" t="s">
        <v>50</v>
      </c>
      <c r="B68" s="450"/>
      <c r="C68" s="450"/>
      <c r="D68" s="450"/>
      <c r="E68" s="450"/>
      <c r="F68" s="450"/>
      <c r="G68" s="475"/>
      <c r="H68" s="273">
        <f>SUM(H54:H67)</f>
        <v>1097263.75</v>
      </c>
      <c r="I68" s="274"/>
      <c r="J68" s="274"/>
      <c r="K68" s="274"/>
      <c r="L68" s="275"/>
    </row>
    <row r="69" spans="1:12" ht="33.75" thickBot="1">
      <c r="A69" s="166">
        <v>50</v>
      </c>
      <c r="B69" s="87">
        <v>44834</v>
      </c>
      <c r="C69" s="69" t="s">
        <v>603</v>
      </c>
      <c r="D69" s="21" t="s">
        <v>27</v>
      </c>
      <c r="E69" s="85" t="s">
        <v>677</v>
      </c>
      <c r="F69" s="67" t="s">
        <v>42</v>
      </c>
      <c r="G69" s="271" t="s">
        <v>480</v>
      </c>
      <c r="H69" s="59">
        <v>73700</v>
      </c>
      <c r="I69" s="58" t="s">
        <v>678</v>
      </c>
      <c r="J69" s="213">
        <v>44805</v>
      </c>
      <c r="K69" s="58" t="s">
        <v>679</v>
      </c>
      <c r="L69" s="58" t="s">
        <v>20</v>
      </c>
    </row>
    <row r="70" spans="1:12" ht="17.25" thickBot="1">
      <c r="A70" s="478" t="s">
        <v>476</v>
      </c>
      <c r="B70" s="479"/>
      <c r="C70" s="479"/>
      <c r="D70" s="479"/>
      <c r="E70" s="479"/>
      <c r="F70" s="479"/>
      <c r="G70" s="480"/>
      <c r="H70" s="254">
        <f>SUM(H69:H69)</f>
        <v>73700</v>
      </c>
      <c r="I70" s="150"/>
      <c r="J70" s="151"/>
      <c r="K70" s="150"/>
      <c r="L70" s="152"/>
    </row>
    <row r="71" spans="1:12" ht="33.75" thickBot="1">
      <c r="A71" s="67">
        <v>51</v>
      </c>
      <c r="B71" s="87">
        <v>44834</v>
      </c>
      <c r="C71" s="69" t="s">
        <v>686</v>
      </c>
      <c r="D71" s="21" t="s">
        <v>27</v>
      </c>
      <c r="E71" s="270" t="s">
        <v>685</v>
      </c>
      <c r="F71" s="67" t="s">
        <v>716</v>
      </c>
      <c r="G71" s="67" t="s">
        <v>480</v>
      </c>
      <c r="H71" s="278">
        <v>32374</v>
      </c>
      <c r="I71" s="334" t="s">
        <v>687</v>
      </c>
      <c r="J71" s="213">
        <v>44805</v>
      </c>
      <c r="K71" s="72" t="s">
        <v>609</v>
      </c>
      <c r="L71" s="72" t="s">
        <v>20</v>
      </c>
    </row>
    <row r="72" spans="1:14" ht="17.25" thickBot="1">
      <c r="A72" s="478" t="s">
        <v>748</v>
      </c>
      <c r="B72" s="479"/>
      <c r="C72" s="479"/>
      <c r="D72" s="479"/>
      <c r="E72" s="479"/>
      <c r="F72" s="479"/>
      <c r="G72" s="480"/>
      <c r="H72" s="254">
        <f>SUM(H71:H71)</f>
        <v>32374</v>
      </c>
      <c r="I72" s="150"/>
      <c r="J72" s="291"/>
      <c r="K72" s="150"/>
      <c r="L72" s="152"/>
      <c r="N72" s="176"/>
    </row>
    <row r="73" spans="1:12" ht="33.75" thickBot="1">
      <c r="A73" s="52">
        <v>52</v>
      </c>
      <c r="B73" s="87">
        <v>44834</v>
      </c>
      <c r="C73" s="60" t="s">
        <v>688</v>
      </c>
      <c r="D73" s="44" t="s">
        <v>27</v>
      </c>
      <c r="E73" s="84" t="s">
        <v>689</v>
      </c>
      <c r="F73" s="52" t="s">
        <v>690</v>
      </c>
      <c r="G73" s="194" t="s">
        <v>691</v>
      </c>
      <c r="H73" s="59">
        <v>108000</v>
      </c>
      <c r="I73" s="58" t="s">
        <v>692</v>
      </c>
      <c r="J73" s="103">
        <v>44824</v>
      </c>
      <c r="K73" s="58" t="s">
        <v>39</v>
      </c>
      <c r="L73" s="58" t="s">
        <v>20</v>
      </c>
    </row>
    <row r="74" spans="1:12" ht="16.5">
      <c r="A74" s="532" t="s">
        <v>718</v>
      </c>
      <c r="B74" s="533"/>
      <c r="C74" s="533"/>
      <c r="D74" s="533"/>
      <c r="E74" s="533"/>
      <c r="F74" s="533"/>
      <c r="G74" s="534"/>
      <c r="H74" s="337">
        <f>SUM(H73)</f>
        <v>108000</v>
      </c>
      <c r="I74" s="338"/>
      <c r="J74" s="338"/>
      <c r="K74" s="338"/>
      <c r="L74" s="339"/>
    </row>
    <row r="75" spans="1:12" ht="49.5">
      <c r="A75" s="345">
        <v>53</v>
      </c>
      <c r="B75" s="196">
        <v>44834</v>
      </c>
      <c r="C75" s="73" t="s">
        <v>719</v>
      </c>
      <c r="D75" s="39" t="s">
        <v>27</v>
      </c>
      <c r="E75" s="340" t="s">
        <v>682</v>
      </c>
      <c r="F75" s="340" t="s">
        <v>519</v>
      </c>
      <c r="G75" s="73" t="s">
        <v>19</v>
      </c>
      <c r="H75" s="306">
        <v>215420</v>
      </c>
      <c r="I75" s="102" t="s">
        <v>720</v>
      </c>
      <c r="J75" s="102" t="s">
        <v>680</v>
      </c>
      <c r="K75" s="102" t="s">
        <v>44</v>
      </c>
      <c r="L75" s="102" t="s">
        <v>521</v>
      </c>
    </row>
    <row r="76" spans="1:18" ht="50.25" thickBot="1">
      <c r="A76" s="216">
        <v>54</v>
      </c>
      <c r="B76" s="87">
        <v>44834</v>
      </c>
      <c r="C76" s="60" t="s">
        <v>681</v>
      </c>
      <c r="D76" s="44" t="s">
        <v>27</v>
      </c>
      <c r="E76" s="280" t="s">
        <v>682</v>
      </c>
      <c r="F76" s="280" t="s">
        <v>519</v>
      </c>
      <c r="G76" s="60" t="s">
        <v>19</v>
      </c>
      <c r="H76" s="281">
        <v>199785</v>
      </c>
      <c r="I76" s="58" t="s">
        <v>683</v>
      </c>
      <c r="J76" s="72" t="s">
        <v>680</v>
      </c>
      <c r="K76" s="58" t="s">
        <v>44</v>
      </c>
      <c r="L76" s="58" t="s">
        <v>521</v>
      </c>
      <c r="P76" s="516"/>
      <c r="Q76" s="516"/>
      <c r="R76" s="176"/>
    </row>
    <row r="77" spans="1:12" ht="17.25" thickBot="1">
      <c r="A77" s="498" t="s">
        <v>684</v>
      </c>
      <c r="B77" s="499"/>
      <c r="C77" s="499"/>
      <c r="D77" s="499"/>
      <c r="E77" s="499"/>
      <c r="F77" s="499"/>
      <c r="G77" s="519"/>
      <c r="H77" s="282">
        <f>SUM(H75:H76)</f>
        <v>415205</v>
      </c>
      <c r="I77" s="283"/>
      <c r="J77" s="283"/>
      <c r="K77" s="283"/>
      <c r="L77" s="284"/>
    </row>
    <row r="78" spans="1:12" ht="33.75" thickBot="1">
      <c r="A78" s="318">
        <v>55</v>
      </c>
      <c r="B78" s="108">
        <v>44805</v>
      </c>
      <c r="C78" s="60" t="s">
        <v>638</v>
      </c>
      <c r="D78" s="44" t="s">
        <v>27</v>
      </c>
      <c r="E78" s="280" t="s">
        <v>639</v>
      </c>
      <c r="F78" s="307" t="s">
        <v>651</v>
      </c>
      <c r="G78" s="307" t="s">
        <v>480</v>
      </c>
      <c r="H78" s="308">
        <v>77843.8</v>
      </c>
      <c r="I78" s="178" t="s">
        <v>676</v>
      </c>
      <c r="J78" s="178" t="s">
        <v>680</v>
      </c>
      <c r="K78" s="178" t="s">
        <v>44</v>
      </c>
      <c r="L78" s="178" t="s">
        <v>20</v>
      </c>
    </row>
    <row r="79" spans="1:12" ht="17.25" thickBot="1">
      <c r="A79" s="528" t="s">
        <v>649</v>
      </c>
      <c r="B79" s="529"/>
      <c r="C79" s="529"/>
      <c r="D79" s="529"/>
      <c r="E79" s="529"/>
      <c r="F79" s="529"/>
      <c r="G79" s="530"/>
      <c r="H79" s="314">
        <f>SUM(H78:H78)</f>
        <v>77843.8</v>
      </c>
      <c r="I79" s="313"/>
      <c r="J79" s="311"/>
      <c r="K79" s="311"/>
      <c r="L79" s="312"/>
    </row>
    <row r="80" spans="1:16" ht="17.25" thickBot="1">
      <c r="A80" s="523" t="s">
        <v>26</v>
      </c>
      <c r="B80" s="524"/>
      <c r="C80" s="524"/>
      <c r="D80" s="524"/>
      <c r="E80" s="524"/>
      <c r="F80" s="524"/>
      <c r="G80" s="524"/>
      <c r="H80" s="315">
        <f>H18+H22+H29+H36+H44+H53+H68+H70+H72+H74+H77+H79</f>
        <v>6460662.77</v>
      </c>
      <c r="I80" s="525"/>
      <c r="J80" s="526"/>
      <c r="K80" s="526"/>
      <c r="L80" s="527"/>
      <c r="P80" s="516"/>
    </row>
    <row r="81" spans="1:16" ht="15.75">
      <c r="A81" s="531" t="s">
        <v>32</v>
      </c>
      <c r="B81" s="531"/>
      <c r="C81" s="531"/>
      <c r="D81" s="531"/>
      <c r="E81" s="531"/>
      <c r="F81" s="531"/>
      <c r="G81" s="531"/>
      <c r="H81" s="531"/>
      <c r="I81" s="531"/>
      <c r="J81" s="531"/>
      <c r="K81" s="531"/>
      <c r="L81" s="531"/>
      <c r="O81" s="518"/>
      <c r="P81" s="516"/>
    </row>
    <row r="82" spans="1:15" ht="15.75">
      <c r="A82" s="7" t="s">
        <v>10</v>
      </c>
      <c r="B82" s="1"/>
      <c r="C82" s="1"/>
      <c r="D82" s="1"/>
      <c r="E82" s="1"/>
      <c r="F82" s="323"/>
      <c r="G82" s="323"/>
      <c r="H82" s="1"/>
      <c r="I82" s="1"/>
      <c r="J82" s="1"/>
      <c r="K82" s="1"/>
      <c r="L82" s="1"/>
      <c r="O82" s="518"/>
    </row>
    <row r="83" spans="1:15" ht="15.75">
      <c r="A83" s="459"/>
      <c r="B83" s="459"/>
      <c r="C83" s="459"/>
      <c r="D83" s="459"/>
      <c r="E83" s="459"/>
      <c r="F83" s="459"/>
      <c r="G83" s="459"/>
      <c r="H83" s="459"/>
      <c r="I83" s="459"/>
      <c r="J83" s="459"/>
      <c r="K83" s="459"/>
      <c r="L83" s="459"/>
      <c r="O83" s="325"/>
    </row>
    <row r="84" spans="1:15" ht="15.75">
      <c r="A84" s="1"/>
      <c r="B84" s="1"/>
      <c r="C84" s="1"/>
      <c r="D84" s="1"/>
      <c r="E84" s="1"/>
      <c r="F84" s="323"/>
      <c r="G84" s="323"/>
      <c r="H84" s="1"/>
      <c r="I84" s="1"/>
      <c r="J84" s="1"/>
      <c r="K84" s="1"/>
      <c r="L84" s="1"/>
      <c r="O84" s="325"/>
    </row>
    <row r="85" spans="1:15" ht="15.75">
      <c r="A85" s="1"/>
      <c r="O85" s="325"/>
    </row>
    <row r="86" spans="1:15" ht="15.75">
      <c r="A86" s="1"/>
      <c r="O86" s="325"/>
    </row>
    <row r="87" spans="1:16" ht="15.75">
      <c r="A87" s="1"/>
      <c r="P87" s="324"/>
    </row>
    <row r="88" spans="1:14" ht="15.75">
      <c r="A88" s="1"/>
      <c r="M88" s="320"/>
      <c r="N88" s="320"/>
    </row>
    <row r="89" ht="15.75">
      <c r="A89" s="1"/>
    </row>
    <row r="90" spans="1:20" ht="82.5" hidden="1">
      <c r="A90" s="1"/>
      <c r="S90" s="87">
        <v>44592</v>
      </c>
      <c r="T90" s="60" t="s">
        <v>68</v>
      </c>
    </row>
    <row r="91" ht="15.75" hidden="1">
      <c r="A91" s="1"/>
    </row>
    <row r="92" ht="15.75" hidden="1">
      <c r="A92" s="1"/>
    </row>
    <row r="93" ht="15.75" hidden="1">
      <c r="A93" s="1"/>
    </row>
    <row r="94" ht="15.75">
      <c r="A94" s="1"/>
    </row>
    <row r="95" ht="15" customHeight="1">
      <c r="A95" s="1"/>
    </row>
    <row r="96" ht="15" customHeight="1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" customHeight="1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spans="1:16" ht="15.75">
      <c r="A118" s="1"/>
      <c r="P118" s="2" t="s">
        <v>326</v>
      </c>
    </row>
    <row r="119" ht="15.75">
      <c r="A119" s="1"/>
    </row>
    <row r="120" ht="15" customHeight="1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" customHeight="1">
      <c r="A154" s="1"/>
    </row>
    <row r="155" ht="15" customHeight="1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" customHeight="1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" customHeight="1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" customHeight="1">
      <c r="A200" s="1"/>
    </row>
    <row r="201" ht="15" customHeight="1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" customHeight="1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" customHeight="1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" customHeight="1">
      <c r="A257" s="1"/>
    </row>
    <row r="258" ht="15" customHeight="1">
      <c r="A258" s="1"/>
    </row>
    <row r="259" ht="15.75">
      <c r="A259" s="1"/>
    </row>
    <row r="260" ht="15.75">
      <c r="A260" s="1"/>
    </row>
    <row r="261" ht="15.75">
      <c r="A261" s="1"/>
    </row>
    <row r="262" ht="15" customHeight="1">
      <c r="A262" s="1"/>
    </row>
    <row r="263" ht="15.75">
      <c r="A263" s="1"/>
    </row>
    <row r="264" ht="15.75">
      <c r="A264" s="1"/>
    </row>
    <row r="265" ht="15" customHeight="1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" customHeight="1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" customHeight="1">
      <c r="A309" s="8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" customHeight="1">
      <c r="A328" s="1"/>
    </row>
    <row r="329" ht="15" customHeight="1">
      <c r="A329" s="1"/>
    </row>
    <row r="330" ht="15.75">
      <c r="A330" s="1"/>
    </row>
    <row r="331" ht="15.75">
      <c r="A331" s="1"/>
    </row>
    <row r="332" ht="15.75">
      <c r="A332" s="1"/>
    </row>
    <row r="333" ht="15" customHeight="1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" customHeight="1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" customHeight="1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" customHeight="1">
      <c r="A387" s="1"/>
    </row>
    <row r="388" ht="15" customHeight="1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" customHeight="1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" customHeight="1">
      <c r="A411" s="1"/>
    </row>
    <row r="412" ht="15" customHeight="1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" customHeight="1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" customHeight="1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" customHeight="1">
      <c r="A497" s="1"/>
    </row>
    <row r="498" ht="15" customHeight="1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" customHeight="1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" customHeight="1">
      <c r="A527" s="1"/>
    </row>
    <row r="528" ht="15" customHeight="1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" customHeight="1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 t="s">
        <v>4</v>
      </c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" customHeight="1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" customHeight="1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" customHeight="1">
      <c r="A614" s="1"/>
    </row>
    <row r="615" ht="15" customHeight="1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" customHeight="1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" customHeight="1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" customHeight="1">
      <c r="A683" s="1"/>
    </row>
    <row r="684" ht="15" customHeight="1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" customHeight="1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" customHeight="1">
      <c r="A748" s="1"/>
    </row>
    <row r="749" ht="15" customHeight="1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" customHeight="1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33" customHeight="1">
      <c r="A762" s="1"/>
    </row>
    <row r="763" ht="15.75">
      <c r="A763" s="1"/>
    </row>
    <row r="764" spans="1:12" ht="15.75">
      <c r="A764" s="1"/>
      <c r="B764" s="1"/>
      <c r="C764" s="1"/>
      <c r="D764" s="1"/>
      <c r="E764" s="1"/>
      <c r="F764" s="323"/>
      <c r="G764" s="323"/>
      <c r="H764" s="1"/>
      <c r="I764" s="1"/>
      <c r="J764" s="1"/>
      <c r="K764" s="1"/>
      <c r="L764" s="1"/>
    </row>
    <row r="765" spans="1:12" ht="15.75">
      <c r="A765" s="1"/>
      <c r="B765" s="1"/>
      <c r="C765" s="1"/>
      <c r="D765" s="1"/>
      <c r="E765" s="1"/>
      <c r="F765" s="323"/>
      <c r="G765" s="323"/>
      <c r="H765" s="1"/>
      <c r="I765" s="1"/>
      <c r="J765" s="1"/>
      <c r="K765" s="1"/>
      <c r="L765" s="1"/>
    </row>
    <row r="766" spans="1:12" ht="15.75">
      <c r="A766" s="1"/>
      <c r="B766" s="1"/>
      <c r="C766" s="1"/>
      <c r="D766" s="1"/>
      <c r="E766" s="1"/>
      <c r="F766" s="323"/>
      <c r="G766" s="323"/>
      <c r="H766" s="1"/>
      <c r="I766" s="1"/>
      <c r="J766" s="1"/>
      <c r="K766" s="1"/>
      <c r="L766" s="1"/>
    </row>
    <row r="767" spans="1:12" ht="15.75">
      <c r="A767" s="1"/>
      <c r="B767" s="1"/>
      <c r="C767" s="1"/>
      <c r="D767" s="1"/>
      <c r="E767" s="1"/>
      <c r="F767" s="323"/>
      <c r="G767" s="323"/>
      <c r="H767" s="1"/>
      <c r="I767" s="1"/>
      <c r="J767" s="1"/>
      <c r="K767" s="1"/>
      <c r="L767" s="1"/>
    </row>
    <row r="771" ht="15.75">
      <c r="M771" s="1"/>
    </row>
    <row r="772" ht="15.75">
      <c r="M772" s="1"/>
    </row>
    <row r="773" ht="15.75">
      <c r="M773" s="1"/>
    </row>
    <row r="774" ht="15.75">
      <c r="M774" s="1"/>
    </row>
  </sheetData>
  <sheetProtection/>
  <mergeCells count="41">
    <mergeCell ref="A83:L83"/>
    <mergeCell ref="A18:G18"/>
    <mergeCell ref="A77:G77"/>
    <mergeCell ref="A79:G79"/>
    <mergeCell ref="A80:G80"/>
    <mergeCell ref="I80:L80"/>
    <mergeCell ref="A36:G36"/>
    <mergeCell ref="I36:L36"/>
    <mergeCell ref="A44:G44"/>
    <mergeCell ref="A68:G68"/>
    <mergeCell ref="A70:G70"/>
    <mergeCell ref="A29:G29"/>
    <mergeCell ref="I29:L29"/>
    <mergeCell ref="A53:G53"/>
    <mergeCell ref="P80:P81"/>
    <mergeCell ref="A81:L81"/>
    <mergeCell ref="O81:O82"/>
    <mergeCell ref="A72:G72"/>
    <mergeCell ref="A74:G74"/>
    <mergeCell ref="P76:Q76"/>
    <mergeCell ref="K9:L10"/>
    <mergeCell ref="H10:H11"/>
    <mergeCell ref="I10:I11"/>
    <mergeCell ref="J10:J11"/>
    <mergeCell ref="A22:G22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2023-01-20T02:04:45Z</dcterms:modified>
  <cp:category/>
  <cp:version/>
  <cp:contentType/>
  <cp:contentStatus/>
</cp:coreProperties>
</file>