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1"/>
  </bookViews>
  <sheets>
    <sheet name="доля и аренда, ук" sheetId="1" r:id="rId1"/>
    <sheet name="программа техобслуживан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<sst xmlns="http://schemas.openxmlformats.org/spreadsheetml/2006/main" count="1499" uniqueCount="460">
  <si>
    <t>УТВЕРЖДАЮ:</t>
  </si>
  <si>
    <t xml:space="preserve">             Генеральный директор</t>
  </si>
  <si>
    <t xml:space="preserve">             ООО"УКЖКХ"Сервис-Центр"</t>
  </si>
  <si>
    <t xml:space="preserve">             __________Н.П.Миненко.</t>
  </si>
  <si>
    <t xml:space="preserve">               РЕЕСТР </t>
  </si>
  <si>
    <t xml:space="preserve">             выполнения  ремонта жилого фонда ООО"УКЖКХ "Сервис-Центр" в счет аренды, возмещения доли эксплуатационных расходов</t>
  </si>
  <si>
    <t>№</t>
  </si>
  <si>
    <t xml:space="preserve">Дата </t>
  </si>
  <si>
    <t xml:space="preserve">Принадлежность </t>
  </si>
  <si>
    <t>Наименование работ</t>
  </si>
  <si>
    <t>Сумма</t>
  </si>
  <si>
    <t>акта</t>
  </si>
  <si>
    <t>составлен.</t>
  </si>
  <si>
    <t>АДРЕС</t>
  </si>
  <si>
    <t>жилфонда</t>
  </si>
  <si>
    <t>с НДС</t>
  </si>
  <si>
    <t xml:space="preserve">акта </t>
  </si>
  <si>
    <t>Платежи</t>
  </si>
  <si>
    <t>Муницип.фонд</t>
  </si>
  <si>
    <t>Итого ро ООО"УКЖКХ"Сервис-Центр":</t>
  </si>
  <si>
    <t>ИТОГО ПО ООО "УКЖКХ "Сервис-Центр":</t>
  </si>
  <si>
    <t xml:space="preserve">               РЕЕСТР</t>
  </si>
  <si>
    <t xml:space="preserve"> </t>
  </si>
  <si>
    <t>Изоляция трубопроводов</t>
  </si>
  <si>
    <t>за январь 2014 года.</t>
  </si>
  <si>
    <t>31.01.2014г</t>
  </si>
  <si>
    <t>ул.Панькова,22</t>
  </si>
  <si>
    <t>ул.Ленинградская,32</t>
  </si>
  <si>
    <t>Ремонт кровли (двор-2-йп)</t>
  </si>
  <si>
    <t>ул.Ленинградская,15</t>
  </si>
  <si>
    <t>Жилмассив</t>
  </si>
  <si>
    <t>Формовочная , омолаживающая обрезка и снос деревьев</t>
  </si>
  <si>
    <t>пер.Донской,3</t>
  </si>
  <si>
    <t>Замена окон 1 подъезда</t>
  </si>
  <si>
    <t>Вывоз,перегрузка,транспортировка и захоронение ТБО</t>
  </si>
  <si>
    <t>ул.Гамарника,49,ул.Тургенева,62,ул.Калинина,83</t>
  </si>
  <si>
    <t>ул.Дикопольцева,35</t>
  </si>
  <si>
    <t>Замена главного двигателя п.1</t>
  </si>
  <si>
    <t>ул.Ленинградская,5</t>
  </si>
  <si>
    <t>Замена каната ограничителя скорости на лифте рег.№927</t>
  </si>
  <si>
    <t>Составление акта границ раздела на теплосетях</t>
  </si>
  <si>
    <t>ул.Владивостокская,24</t>
  </si>
  <si>
    <t>выполнения ремонта жилого фонда ООО "УКЖКХ "Сервис-Центр" в счет программы  УК на техническое обслуживание за январь 2014 года.</t>
  </si>
  <si>
    <t>за февраль 2014 года.</t>
  </si>
  <si>
    <t>Очистка территории от снега с помощъю спец.техники</t>
  </si>
  <si>
    <t>ул.Волочаевская,160</t>
  </si>
  <si>
    <t>Ремонт подвального помещения</t>
  </si>
  <si>
    <t>ул.Запарина,86</t>
  </si>
  <si>
    <t>Замена окон в МОП на пластиковые</t>
  </si>
  <si>
    <t>ул.Муравьева-Амурского,15</t>
  </si>
  <si>
    <t>Очистка кровли от снега</t>
  </si>
  <si>
    <t>ул.Калинина,65</t>
  </si>
  <si>
    <t>ул.Карла Маркса,43</t>
  </si>
  <si>
    <t>ул.Карла Маркса,45</t>
  </si>
  <si>
    <t>ул.Карла Маркса,49</t>
  </si>
  <si>
    <t>ул.Запарина,55</t>
  </si>
  <si>
    <t>ул.Гоголя,16</t>
  </si>
  <si>
    <t>ул.Тургенева,68</t>
  </si>
  <si>
    <t>ул.Муравьева-Амурского,50</t>
  </si>
  <si>
    <t>ул.Калинина,65а</t>
  </si>
  <si>
    <t>ул.Калинина,10</t>
  </si>
  <si>
    <t>ул.Панькова,21</t>
  </si>
  <si>
    <t>ул.Петра Комарова,12</t>
  </si>
  <si>
    <t>ул.Петра Комарова,8</t>
  </si>
  <si>
    <t>ул.Волочаевская,153</t>
  </si>
  <si>
    <t>ул.Дикопольцева,21</t>
  </si>
  <si>
    <t>выполнения ремонта жилого фонда ООО "УКЖКХ "Сервис-Центр" в счет программы  УК на техническое обслуживание за февраль 2014 года.</t>
  </si>
  <si>
    <t>Контейнер-мусоросборник</t>
  </si>
  <si>
    <t>ул.Ленинградская,35</t>
  </si>
  <si>
    <t>Ремонт купе 2-х пассажирских лифтов</t>
  </si>
  <si>
    <t>ул.Ленинградская,37</t>
  </si>
  <si>
    <t>Ремонт пассажирского лифта № 06009</t>
  </si>
  <si>
    <t>ул.Гамарника,15,ул.Нагишкина,2,ул.Ленина,11</t>
  </si>
  <si>
    <t>Снос и омолаживание зеленых насаждений</t>
  </si>
  <si>
    <t>ул.Запарина,6</t>
  </si>
  <si>
    <t>ул.Ленина,28</t>
  </si>
  <si>
    <t>ул.Ким Ю Чена,9а</t>
  </si>
  <si>
    <t>Обследование технического состояния здания</t>
  </si>
  <si>
    <t>ул.Владивостокская,49</t>
  </si>
  <si>
    <t>Аншлаг улицы</t>
  </si>
  <si>
    <t>за март 2014 года.</t>
  </si>
  <si>
    <t>ул.Даниловского,16,18г</t>
  </si>
  <si>
    <t>Очистка  территории от снега с помощъю спец.техники</t>
  </si>
  <si>
    <t>ул.Ким Ю Чена,30</t>
  </si>
  <si>
    <t>Электромонтажные работы</t>
  </si>
  <si>
    <t>ул.Запарина,8</t>
  </si>
  <si>
    <t>ул.Комсомольская,28</t>
  </si>
  <si>
    <t>Ремонт входов в 2,3,4 подъезды ( штампнастил)</t>
  </si>
  <si>
    <t>ул.Ленина,63-8</t>
  </si>
  <si>
    <t>Ремонт шиферной кровли</t>
  </si>
  <si>
    <t>выполнения ремонта жилого фонда ООО "УКЖКХ "Сервис-Центр" в счет программы  УК на техническое обслуживание за март 2014 года.</t>
  </si>
  <si>
    <t>ул.Ленинградская,35а</t>
  </si>
  <si>
    <t>Монтаж двери противопожарной металлической ДМП 01/60, люка противопожарного ЛМП 01/60</t>
  </si>
  <si>
    <t>ул.Ленинградская,25а</t>
  </si>
  <si>
    <t>ул.Ким Ю Чена,47</t>
  </si>
  <si>
    <t>ул.Ленинградская,3</t>
  </si>
  <si>
    <t>ул.Ленина,7-8</t>
  </si>
  <si>
    <t>ул.Волочаевскаяя,122</t>
  </si>
  <si>
    <t>Установка светильников в подъездах 1-5, наружное освещение в 1,3,5пп.</t>
  </si>
  <si>
    <t>ул.Гоголя,17</t>
  </si>
  <si>
    <t>Очистка подвального помещения с вывозом мусора</t>
  </si>
  <si>
    <t>ул.Волочаевская,153,ул.Фрунзе,3,ул.Калинина,5,ул.Комсомольская,28,34,ул.Ленина,10,ул.Ким Ю Чена,9а</t>
  </si>
  <si>
    <t>Очистка территории от снега с помощью спецтехники</t>
  </si>
  <si>
    <t>ул.Волочаевская,131,ул.Фрунзе,34,ул.Гоголя,16</t>
  </si>
  <si>
    <t>Изготовление кадастровых паспортов на земельные участки</t>
  </si>
  <si>
    <t>за апрель 2014 года.</t>
  </si>
  <si>
    <t>ул.Запарина,90</t>
  </si>
  <si>
    <t>Ремонт розливов ХВС,ГВС,отопления</t>
  </si>
  <si>
    <t>ул.Фрунзе,58</t>
  </si>
  <si>
    <t>Устройство узла учета протребления холодного водоснабжения</t>
  </si>
  <si>
    <t>ул.Лермонтова,5</t>
  </si>
  <si>
    <t>Модернизация элеваторного узла</t>
  </si>
  <si>
    <t>ул.Лермонтова,35</t>
  </si>
  <si>
    <t>Замена деревянных оконных блоков на блоки из ПВХ в 1,2 подъездах</t>
  </si>
  <si>
    <t>ул.Тургенева,62</t>
  </si>
  <si>
    <t>Ремонт цоколя</t>
  </si>
  <si>
    <t>ул.Муравьева-Амурского,31</t>
  </si>
  <si>
    <t>Ремонт цоколя (арка)</t>
  </si>
  <si>
    <t xml:space="preserve">ул.Калинина,10 </t>
  </si>
  <si>
    <t>Ремонт межпанельных швов кв. 5,39,77,149,200,240,281</t>
  </si>
  <si>
    <t>ул.Войкова,6</t>
  </si>
  <si>
    <t>Ремонт межпанельных швов кв.242,246,250,254,258,262,266,270,274,278</t>
  </si>
  <si>
    <t>Смена деревянных оконных блоков на блоки их ПВХ в подъезде №4а</t>
  </si>
  <si>
    <t xml:space="preserve">             выполнения  ремонта жилого фонда ООО"УКЖКХ "Сервис-Центр" </t>
  </si>
  <si>
    <t>за апрель2014 года.</t>
  </si>
  <si>
    <t>ул.Калинина,90</t>
  </si>
  <si>
    <t>за май 2014 года.</t>
  </si>
  <si>
    <t>ул.Лермонтова,51</t>
  </si>
  <si>
    <t>Ремонт кровли-1п-д кв.13,14</t>
  </si>
  <si>
    <t>ул.Дикопольцева,30</t>
  </si>
  <si>
    <t>ул.Ленина,69</t>
  </si>
  <si>
    <t>Ремонт входа во 2-ой подъезд</t>
  </si>
  <si>
    <t>ул.Муравьева-Амурского,40</t>
  </si>
  <si>
    <t>Ремонт желобов ,отливов ,свесов на кровле</t>
  </si>
  <si>
    <t>Косметический ремонт подъезда ( черная лестница)</t>
  </si>
  <si>
    <t>ул.Ленинградская,33</t>
  </si>
  <si>
    <t>ул.Дзержинского,6</t>
  </si>
  <si>
    <t>Ремонт межпанельных швов кв№№ 178,182,190,193,201,206,213</t>
  </si>
  <si>
    <t>ул.Калинина,76</t>
  </si>
  <si>
    <t>Очистка подвала</t>
  </si>
  <si>
    <t>ул.Дикопольцева,7 кв60</t>
  </si>
  <si>
    <t xml:space="preserve">Ремонт межпанельных швов  </t>
  </si>
  <si>
    <t>ул.Дзержинского,62</t>
  </si>
  <si>
    <t>Смена деревянных оконных блоков в МОП на  блоки из ПВХ ( 2-й п-д)</t>
  </si>
  <si>
    <t>ул.Фрунзе,14</t>
  </si>
  <si>
    <t>Ремонт межпанельных швов  кв.10,154,158,162,166,170</t>
  </si>
  <si>
    <t>ул.Лермонтова,47</t>
  </si>
  <si>
    <t>Ремонт розлива ХВС</t>
  </si>
  <si>
    <t>ул.Ленина,61</t>
  </si>
  <si>
    <t>Замена розлива ХВС</t>
  </si>
  <si>
    <t>Замена розлива ГВС</t>
  </si>
  <si>
    <t>Установка тамбурных дверей(2,4пп)</t>
  </si>
  <si>
    <t>Ремонт системы                      отопления,розлива ХВС,ГВС</t>
  </si>
  <si>
    <t>за июнь 2014 года.</t>
  </si>
  <si>
    <t>ул.Муравьева-Амурского,29</t>
  </si>
  <si>
    <t>Ремонт фасада и балконной плиты</t>
  </si>
  <si>
    <t>ул.Запарина,59</t>
  </si>
  <si>
    <t>Ремонт канализации в подвале</t>
  </si>
  <si>
    <t>ул.Пушкина,47</t>
  </si>
  <si>
    <t>Установка пластиковых окон в МОП</t>
  </si>
  <si>
    <t>Установка ОДПУ  ГВС на базе счетчика расходомера КМ-4, ввод 7</t>
  </si>
  <si>
    <t>Установка ОДПУ  ГВС на базе счетчика расходомера КМ-4, ввод 6</t>
  </si>
  <si>
    <t>Установка ОДПУ  ГВС на базе счетчика расходомера КМ-4, ввод 5</t>
  </si>
  <si>
    <t>Установка ОДПУ  ГВС на базе счетчика расходомера КМ-4, ввод 4</t>
  </si>
  <si>
    <t>Установка ОДПУ  ГВС на базе счетчика расходомера КМ-4, ввод 3</t>
  </si>
  <si>
    <t>Установка ОДПУ  ГВС на базе счетчика расходомера КМ-4, ввод 2</t>
  </si>
  <si>
    <t>Установка ОДПУ  ГВС на базе счетчика расходомера КМ-4, ввод 1</t>
  </si>
  <si>
    <t>Ремонт кровли ГСК</t>
  </si>
  <si>
    <t>Изготовление и установка окна из ПВХ</t>
  </si>
  <si>
    <t>Огнезащита деревянных конструкций</t>
  </si>
  <si>
    <t>ул.Комсомольская,38</t>
  </si>
  <si>
    <t>Ремонт подъездов</t>
  </si>
  <si>
    <t>Косметический ремонт подъезда №4</t>
  </si>
  <si>
    <t>ул.Некрасова,12</t>
  </si>
  <si>
    <t>Ремонт межпанельных швов кв.20,46,73,89,111,116</t>
  </si>
  <si>
    <t>ул.Ленина,3</t>
  </si>
  <si>
    <t xml:space="preserve">Ремонт кровли </t>
  </si>
  <si>
    <t>Электромонтажные работы (подвал)</t>
  </si>
  <si>
    <t>ул.Дзержинского,8</t>
  </si>
  <si>
    <t>Ремонт межпанельных швов кв.36,76,88,92</t>
  </si>
  <si>
    <t>ул.Ким Ю Чена,22</t>
  </si>
  <si>
    <t>Замена деревянных оконных блоков на блоки из ПВХ</t>
  </si>
  <si>
    <t>ул.Волочаевская,163</t>
  </si>
  <si>
    <t>Замена стояка ГВС в магазине "Кухни" через перекрытие кв.67,подвал</t>
  </si>
  <si>
    <t>ул.Ленина,26,ул.Волочаевская,153,ул.Ким Ю Чена,9а,ул.Войкова,18,ул.Панькова,22, ул.Ленинградская,10,ул.Истомина,34,ул.Ленинградская,36,25а,ул.Дзержинского,38,ул.Калинина,5,ул.Комсомольская,28</t>
  </si>
  <si>
    <t>Снос и санитарная обрезка зеленых насаждений</t>
  </si>
  <si>
    <t>ул.Ленина,21</t>
  </si>
  <si>
    <t>Ремонт полов 1 подъезда</t>
  </si>
  <si>
    <t>ул.Ленина,35</t>
  </si>
  <si>
    <t>Замена светильников в п№1-4</t>
  </si>
  <si>
    <t>ул.Ленина,31</t>
  </si>
  <si>
    <t>Косметический ремонт подъездов №1-4</t>
  </si>
  <si>
    <t>ул.Муравьева-Амурского,11</t>
  </si>
  <si>
    <t>Ремонт балконов кв13,34,41,42</t>
  </si>
  <si>
    <t>ул.Ленинградская,9</t>
  </si>
  <si>
    <t>Ремонт деформационного шва</t>
  </si>
  <si>
    <t>Косметический ремонт подъезда №1</t>
  </si>
  <si>
    <t>Ремонт разводки отопления и ГВС</t>
  </si>
  <si>
    <t>ул.Ленина,56а кв 137</t>
  </si>
  <si>
    <t>Ремонт квартиры после затопления</t>
  </si>
  <si>
    <t>выполнения ремонта жилого фонда ООО "УКЖКХ "Сервис-Центр" в счет программы  УК на техническое обслуживание за апрель 2014 года.</t>
  </si>
  <si>
    <t xml:space="preserve">Жилмассив </t>
  </si>
  <si>
    <t>Работы по сносу , обрезке и вывозу деревьев</t>
  </si>
  <si>
    <t>ул.Фрунзе,58а</t>
  </si>
  <si>
    <t>Проведение профилактических испытаний , электрических измерений электроустановок электрооборудования жилого дома</t>
  </si>
  <si>
    <t>ул.Калинина,83</t>
  </si>
  <si>
    <t>ул.Дикопольцева,62</t>
  </si>
  <si>
    <t>ул.Дикопольцева,7</t>
  </si>
  <si>
    <t>ул.Дикопольцева,9</t>
  </si>
  <si>
    <t>ул.Калинина,12 п.1,2,3,4,5,6,7</t>
  </si>
  <si>
    <t xml:space="preserve">Прочистка и промывка стволов мусоропроводов , мусороприёмных клапанов и камер (бункеров) </t>
  </si>
  <si>
    <t>ул.Калинина,10 п. 1,2,3,4,5,6,7</t>
  </si>
  <si>
    <t>ул.Волочаевская,131     -1,2п-ды</t>
  </si>
  <si>
    <t>ул.Дзержинского,6  1,2,3,4,5 п</t>
  </si>
  <si>
    <t>ул.Дзержинского,8  2,3,5 п</t>
  </si>
  <si>
    <t>пер.Ростовский,7  1,2,3,4,5 п-ды</t>
  </si>
  <si>
    <t>пер.Ростовский,5 1,2,3,4 подъезд</t>
  </si>
  <si>
    <t>ул.Запарина,8  1,2,3,4 подъезды</t>
  </si>
  <si>
    <t>ул.Запарина,32 1,2,3,4,5,6 подъезд</t>
  </si>
  <si>
    <t>ул.Ким Ю Чена,9а   1,2,3,4,5подъезд</t>
  </si>
  <si>
    <t>ул.Дикопольцева,45   1,2,3 подъезд</t>
  </si>
  <si>
    <t>ул.Войкова,6   1,2,3,4,5,6,7 подъезды,</t>
  </si>
  <si>
    <t>ул.Калинина,5  1,2подъезд</t>
  </si>
  <si>
    <t>ул.Комсомольская,28  2,3,4 подъезд</t>
  </si>
  <si>
    <t>ул.Кооперативная,5   1,2,3,4 подъезд</t>
  </si>
  <si>
    <t>ул.Волочаевская,122  1,2,3,4,5 подъезд</t>
  </si>
  <si>
    <t>ул.Ким Ю Чена,43  1,2,3,4,5 подъезды</t>
  </si>
  <si>
    <t>ул.Ким Ю Чена,45а  1,2,3,4подъезд</t>
  </si>
  <si>
    <t xml:space="preserve">ул.Ленинградская,35 </t>
  </si>
  <si>
    <t>ул.Запарина,30кв13</t>
  </si>
  <si>
    <t>Ремонт межпанельных швов</t>
  </si>
  <si>
    <t>ул.Калинина,12 кв.240</t>
  </si>
  <si>
    <t>выполнения ремонта жилого фонда ООО "УКЖКХ "Сервис-Центр" в счет программы  УК на техническое обслуживание за май 2014 года.</t>
  </si>
  <si>
    <t>Обследование квартиры №18</t>
  </si>
  <si>
    <t>ул.Гайдара,12 1подъезд</t>
  </si>
  <si>
    <t>ул.Дикопольцева,62   1,2,3,4подъезды</t>
  </si>
  <si>
    <t>ул.Петра Комарова,2    1,2подъезды</t>
  </si>
  <si>
    <t>ул.Некрасова,12   1,2,3,4подъезды</t>
  </si>
  <si>
    <t>ул.Постышева,22</t>
  </si>
  <si>
    <t>ул.Ленинградская,10</t>
  </si>
  <si>
    <t>ул.Фрунзе,34 ( 1,2,5,6 подъезды )</t>
  </si>
  <si>
    <t>ул.Ким Ю Чена,45а п.2</t>
  </si>
  <si>
    <t>Замена каната граничителя скорости пассажирского лифта</t>
  </si>
  <si>
    <t xml:space="preserve">ул.Дзержинского,6 </t>
  </si>
  <si>
    <t>ул.Калинина,12 кв 13,67</t>
  </si>
  <si>
    <t>Ремонт межпанельных швов  кв.5,10,15,20,25,30,35,40,45,46,50,54,58,62</t>
  </si>
  <si>
    <t>Ремонт межпанельных швов  кв.245,249,253,257,261,269,273,277,281,202,206,214,218,222</t>
  </si>
  <si>
    <t>ул.Волочаевская,122</t>
  </si>
  <si>
    <t>Ремонт межпанельных швов  кв.27,31</t>
  </si>
  <si>
    <t>выполнения ремонта жилого фонда ООО "УКЖКХ "Сервис-Центр" в счет программы  УК на техническое обслуживание за июнь 2014года.</t>
  </si>
  <si>
    <t>Ремонт межпанельных швов кв.70,73,112</t>
  </si>
  <si>
    <t>ул.Владивостокская,49,51,53</t>
  </si>
  <si>
    <t>Установка МАФ</t>
  </si>
  <si>
    <t>ул.Ленинградская,25</t>
  </si>
  <si>
    <t>Ремонт межпанельных швов кв.57,58,59,72</t>
  </si>
  <si>
    <t>ул.Лермонтва,18</t>
  </si>
  <si>
    <t>Замена каната ограничителя скорости   подъезд 2</t>
  </si>
  <si>
    <t>пер.Ростовский,7</t>
  </si>
  <si>
    <t>Ремонт пас.лифта п.3</t>
  </si>
  <si>
    <t>ул.Фрунзе,34</t>
  </si>
  <si>
    <t>Ремонт пассажирского лифта п.5</t>
  </si>
  <si>
    <t>ул.Ленина,56а</t>
  </si>
  <si>
    <t>Замена светильников в кабине лифта</t>
  </si>
  <si>
    <t>ул.Лермонтова,9</t>
  </si>
  <si>
    <t>Установка ОДПУ ХВС</t>
  </si>
  <si>
    <t>за июль 2014 года.</t>
  </si>
  <si>
    <t>ул.Мухина,12</t>
  </si>
  <si>
    <t>Ремонт полов коридора</t>
  </si>
  <si>
    <t>ул.Ленина,26</t>
  </si>
  <si>
    <t>Косметический ремонт подъезда №"</t>
  </si>
  <si>
    <t>ул.Карла Маркса,78</t>
  </si>
  <si>
    <t>Смена светильников</t>
  </si>
  <si>
    <t>ул.Дикопольцева,64</t>
  </si>
  <si>
    <t>Ремонт межпанельных швов кв.9,36</t>
  </si>
  <si>
    <t>ул.Ленина,13</t>
  </si>
  <si>
    <t>Косметический ремонт подъезда№1</t>
  </si>
  <si>
    <t>Замена деревянных оконных блоков на блоки их ПВХ в подъездах</t>
  </si>
  <si>
    <t>выполнения ремонта жилого фонда ООО "УКЖКХ "Сервис-Центр" в счет программы  УК на техническое обслуживание за июль 2014 года.</t>
  </si>
  <si>
    <t>ул.Волочаевская,131,ул.Муравьева-Амурского,50,ул.Калинина,80</t>
  </si>
  <si>
    <t>Предосавление копии документа</t>
  </si>
  <si>
    <t>ул.Волочаевская,122,163,ул.Запарина,30,ул.Ленина,11,ул.Лермонтова,18,ул.Комсомольская,28,ул.Калинина,5</t>
  </si>
  <si>
    <t>ул.Карла Маркса,94</t>
  </si>
  <si>
    <t>пер.Облачный,64</t>
  </si>
  <si>
    <t>Ремонт ограждения контейнерной площадки</t>
  </si>
  <si>
    <t>Замена двигателя  главного привода на пассажирском лифте п.3</t>
  </si>
  <si>
    <t>Замена оконных блоков в помещении лифтерной</t>
  </si>
  <si>
    <t>Уссурийский бульвар,15</t>
  </si>
  <si>
    <t>Проведение профилактических испытаний,электрических измерений электроустановок электрооборудования жилого дома</t>
  </si>
  <si>
    <t>ул.Ленина,11</t>
  </si>
  <si>
    <t>ул.Синельникова,2</t>
  </si>
  <si>
    <t>Изготовление контейнерной площадки</t>
  </si>
  <si>
    <t>ул.Петра Комарова,5</t>
  </si>
  <si>
    <t>Строительно-техническое исследование помещения</t>
  </si>
  <si>
    <t>за август 2014 года.</t>
  </si>
  <si>
    <t>Косметический ремонт поъездов №№1-4</t>
  </si>
  <si>
    <t>Смена деревянных оконных блоков на блоки из ПВХ</t>
  </si>
  <si>
    <t>Смена деревянных оконных блоков на блоки из ПВХ в 1,2 подъездах</t>
  </si>
  <si>
    <t>Ремонт межпанельных швов кв 161,169,177,185,190,198</t>
  </si>
  <si>
    <t>Косметический ремонт подъезда</t>
  </si>
  <si>
    <t>ул.Лермонтова,11</t>
  </si>
  <si>
    <t>Ремонт межпанельных швов кв 29</t>
  </si>
  <si>
    <t xml:space="preserve">ул.Лермонтова,5 </t>
  </si>
  <si>
    <t>Ремонт межпанельных швов кв 15,16</t>
  </si>
  <si>
    <t>ул.Запарина,32</t>
  </si>
  <si>
    <t>Монтаж видеонаблюдения в п.5</t>
  </si>
  <si>
    <t>Работы по огнезащитной обработке  деревянных конструкций стропильной системы</t>
  </si>
  <si>
    <t>Работы по огнезащитной обработке  деревянных конструкций хозяйственных кладовок ( 2,3подъезды)</t>
  </si>
  <si>
    <t>ул.Ленина,25</t>
  </si>
  <si>
    <t>Ремонт асфальтобетонного покрытия</t>
  </si>
  <si>
    <t>Устройство козырька п№13</t>
  </si>
  <si>
    <t>Монтаж системы ограничения доступа в подъезде №13</t>
  </si>
  <si>
    <t>ул.Фрунзе,3</t>
  </si>
  <si>
    <t>Замена оконных блоков на блоки из ПВХ во втором подъезде</t>
  </si>
  <si>
    <t>Межевые работы</t>
  </si>
  <si>
    <t>выполнения ремонта жилого фонда ООО "УКЖКХ "Сервис-Центр" в счет программы  УК на техническое обслуживание за август 2014 года.</t>
  </si>
  <si>
    <t>Изготовление справки на объект</t>
  </si>
  <si>
    <t>ул.Фрунзе,3,ул.Тургенева,80а</t>
  </si>
  <si>
    <t>Предоставление копии документа</t>
  </si>
  <si>
    <t>Ремонт межпанельных швов кв 66,134,139,152,155,164,167,176</t>
  </si>
  <si>
    <t>Ремонт межпанельных швов кв 34,60,97,146,147,150,188,204</t>
  </si>
  <si>
    <t>Ремонт межпанельных швов кв 49,53,57,61,65,66,69,70,74,78,81,82</t>
  </si>
  <si>
    <t>Ремонт межпанельных швов кв 10,9,13,17,21</t>
  </si>
  <si>
    <t>Ремонт межпанельных швов кв 174</t>
  </si>
  <si>
    <t>Установка дверей из аллюминиевого профиля 1п-д</t>
  </si>
  <si>
    <t>ул.Лермонтова,38</t>
  </si>
  <si>
    <t>Анализ воды</t>
  </si>
  <si>
    <t>ул.Калинина,80</t>
  </si>
  <si>
    <t>Закрытие ввода</t>
  </si>
  <si>
    <t>Дезинсекция ос</t>
  </si>
  <si>
    <t>Составление акта границы раздела на теплосетях</t>
  </si>
  <si>
    <t>Итого по МУП ГХ "Тепловые сети":</t>
  </si>
  <si>
    <t>за сентябрь 2014 года.</t>
  </si>
  <si>
    <t>Ремонт фасада</t>
  </si>
  <si>
    <t>Ремонт розливов отопления,ГВС,канализации в помещении элеваторного узла</t>
  </si>
  <si>
    <t>Ремонт балконных козырьков</t>
  </si>
  <si>
    <t>ул.Калинина,5</t>
  </si>
  <si>
    <t>Ремонт  козырьков</t>
  </si>
  <si>
    <t>Ремонт мягкой кровли</t>
  </si>
  <si>
    <t>Услуги промышленного альпинизма по ремонту водосточной системы</t>
  </si>
  <si>
    <t>ул.Гайдара,12</t>
  </si>
  <si>
    <t>Косметический ремонт подъездов №№1,2</t>
  </si>
  <si>
    <t>Установка тамбурных дверей  п.1,2,3</t>
  </si>
  <si>
    <t>ул.Калинина,90-3п-д</t>
  </si>
  <si>
    <t>Косметический ремонт подъезда №1,2</t>
  </si>
  <si>
    <t>ул.Кооперативная,5</t>
  </si>
  <si>
    <t>Ремонт межпанельных швов кв.131,132,135</t>
  </si>
  <si>
    <t>Ремонт межпанельных швов кв.170,180,198,233</t>
  </si>
  <si>
    <t>ул.Калинина,12</t>
  </si>
  <si>
    <t>Ремонт межпанельных швов кв.97,110,171,213,278</t>
  </si>
  <si>
    <t>ул.Лермонтова,13</t>
  </si>
  <si>
    <t>Ремонт межпанельных швов кв.61,88</t>
  </si>
  <si>
    <t>Ремонт межпанельных швов кв.21,26,45,70</t>
  </si>
  <si>
    <t>ул.Дикопольцева,23</t>
  </si>
  <si>
    <t>Смена деревянных блоков на блоки из ПВХ</t>
  </si>
  <si>
    <t>Смена деревянных оконных блоков на блоки из ПВХ (2,5пп)</t>
  </si>
  <si>
    <t>Ремонт фасада при входе в подъезды и мусорокамеры</t>
  </si>
  <si>
    <t>Косметический ремонт подъезда№5</t>
  </si>
  <si>
    <t>Косметический ремонт п№2</t>
  </si>
  <si>
    <t>Косметический ремонт п№4</t>
  </si>
  <si>
    <t>ул.Постышева,10</t>
  </si>
  <si>
    <t>Косметический ремонтп№№2,3</t>
  </si>
  <si>
    <t>ул.Ленина,72</t>
  </si>
  <si>
    <t>Косметический ремонт п№№1,2</t>
  </si>
  <si>
    <t>ул.Фрунзе,34 кв 142</t>
  </si>
  <si>
    <t>Ремонт примыкания козырька балкона к стене</t>
  </si>
  <si>
    <t>ул.Запарина,32 кв 231</t>
  </si>
  <si>
    <t>ул.Калинина,12 кв 189</t>
  </si>
  <si>
    <t>ул.Шеронова,123</t>
  </si>
  <si>
    <t>Ремонт температурного шва</t>
  </si>
  <si>
    <t>Капитальный ремонт крылец и входных групп подъездов № 1-5</t>
  </si>
  <si>
    <t>Благоустройство дворовой территории</t>
  </si>
  <si>
    <t>ул.Шеронова,63</t>
  </si>
  <si>
    <t>Косметический ремонт подъездов</t>
  </si>
  <si>
    <t>ул.Ким Ю Чена,43</t>
  </si>
  <si>
    <t>Замена выпуска</t>
  </si>
  <si>
    <t>Вынос в натуру поворотных точек границ участка</t>
  </si>
  <si>
    <t xml:space="preserve">ул.Фрунзе,3 </t>
  </si>
  <si>
    <t>Смена деревянных оконных блоков на блоки их ПВХ  3п</t>
  </si>
  <si>
    <t>Смена деревянных оконных блоков на блоки их ПВХ  5п</t>
  </si>
  <si>
    <t>Смена деревянных оконных блоков на блоки их ПВХ  4п</t>
  </si>
  <si>
    <t>Благоустройство территории</t>
  </si>
  <si>
    <t>ул.Волочаевская,131</t>
  </si>
  <si>
    <t>Устройство забора</t>
  </si>
  <si>
    <t>за октябрь 2014 года.</t>
  </si>
  <si>
    <t>ул.Ленина,50а</t>
  </si>
  <si>
    <t>ул.Ленина,74</t>
  </si>
  <si>
    <t>Смена деревянных оконных блоков на блоки их ПВХ во 2,3пп</t>
  </si>
  <si>
    <t>Ремонт цоколя-облицовка</t>
  </si>
  <si>
    <t>Уборка подвального помещения</t>
  </si>
  <si>
    <t>Косметический ремонт подъездов № 3,4</t>
  </si>
  <si>
    <t>Косметический ремонт 2подъезда</t>
  </si>
  <si>
    <t>Косметический ремонт 2,3пп</t>
  </si>
  <si>
    <t>ул.Калинина,38</t>
  </si>
  <si>
    <t>Ремонт фасада у входа в 5подъезд</t>
  </si>
  <si>
    <t>Косметический ремонт п№14</t>
  </si>
  <si>
    <t>выполнения ремонта жилого фонда ООО "УКЖКХ "Сервис-Центр" в счет программы  УК на техническое обслуживание за сентябрь 2014 года.</t>
  </si>
  <si>
    <t>Ремонт купе кабины лифта п.5</t>
  </si>
  <si>
    <t>Прочистка и промывка стволов мусоропроводов, мусороприемных клапанов и камер</t>
  </si>
  <si>
    <t>ул.Комсомольская,34 ( 1,2пп)</t>
  </si>
  <si>
    <t>ул.Ким Ю Чена,43 ( 1,2,3,4,5пп)</t>
  </si>
  <si>
    <t>ул.Дикопольцева,45 ( 1,2,3пп)</t>
  </si>
  <si>
    <t>ул.Ким Ю Чена,9а (1,2,3,4,5пп)</t>
  </si>
  <si>
    <t>ул.Калинина,5 ( 1,2 подъезд)</t>
  </si>
  <si>
    <t>ул.Дикопольцева,62 ( 1,2,3,4пп)</t>
  </si>
  <si>
    <t>ул.Войкова,6 ( 1,2,3,4,5,6,7пп)</t>
  </si>
  <si>
    <t>ул.Ким Ю Чена,47(1п)</t>
  </si>
  <si>
    <t>ул.Ким Ю Чена,45а( 2,3,4пп)</t>
  </si>
  <si>
    <t>ул.Комсомольская,28 (3,4,5пп)</t>
  </si>
  <si>
    <t>ул.Запарина,32 ( 1,2,3,4,5,6пп)</t>
  </si>
  <si>
    <t>ул.Запарина,8 ( 1,2,3,4пп)</t>
  </si>
  <si>
    <t>ул.Волочаевская,131(1,2пп)</t>
  </si>
  <si>
    <t>ул.Дзержинского,6 ( 1,3,4,5,6пп)</t>
  </si>
  <si>
    <t>ул.Панькова,31,21,24,20ул.Войкова,18,ул.Гайдара,12,ул.Тургенева,62,ул.Волочаевская,176,ул.Кооперативная,1,ул.Дикопольцева,64,74а</t>
  </si>
  <si>
    <t>Снос,омолаживание и санитарная обрезка деревьев</t>
  </si>
  <si>
    <t>ул.Фрунзе,14,ул.Калинина,5,ул.Ленина,,35,ул.Гамарника,80а,ул.Ленинградская,37,35,ул.Запарина,15,ул.Лермонтова,38,ул.Даниловского,14а,ул.Комсомольская,28,ул.Гайдара,12</t>
  </si>
  <si>
    <t>ул.Запарина,30</t>
  </si>
  <si>
    <t>Устройство контейнерной площадки</t>
  </si>
  <si>
    <t>выполнения ремонта жилого фонда ООО "УКЖКХ "Сервис-Центр" в счет программы  УК на техническое обслуживание за октябрь 2014 года.</t>
  </si>
  <si>
    <t>ул.Гамарника,15</t>
  </si>
  <si>
    <t>Проведение профилактических испытаний,электрических измерений электроустановок электрооборудования жилых домов</t>
  </si>
  <si>
    <t>Уссурийский бульвар,4</t>
  </si>
  <si>
    <t>ул.Дикопольцева,64 п№2</t>
  </si>
  <si>
    <t>Ремонт пассажирского лифта</t>
  </si>
  <si>
    <t>ул.Калинина,10 п№5</t>
  </si>
  <si>
    <t>Ремонт лифта</t>
  </si>
  <si>
    <t>ул.Гайдара,12 п№3</t>
  </si>
  <si>
    <t>Ремонт купе кабины пассажирского лифта</t>
  </si>
  <si>
    <t>Вынос в натуру границы земельного участка</t>
  </si>
  <si>
    <t>ул.Волочаевская,122(1,2,3,4,5 пп)</t>
  </si>
  <si>
    <t>ул.Петра Комарова,2(1,2пп)</t>
  </si>
  <si>
    <t>ул.Дзержинского,8(2,3,5пп)</t>
  </si>
  <si>
    <t>ул.Некрасова,12(1,2,3,4пп)</t>
  </si>
  <si>
    <t>ул.Калинина,10(1,2,3,4,5,6,7пп)</t>
  </si>
  <si>
    <t>ул.Фрунзе,34(1,2,3,5пп)</t>
  </si>
  <si>
    <t>ул.Фрунзе,14(1,2,5,6пп)</t>
  </si>
  <si>
    <t>ул.Ленинградская,10(1,2,3,4пп)</t>
  </si>
  <si>
    <t>ул.Фрунзе,58а(1,2пп)</t>
  </si>
  <si>
    <t>пер.Ростовский,5(1,2,4пп)</t>
  </si>
  <si>
    <t>пер.Ростовский,5(3п)</t>
  </si>
  <si>
    <t>пер.Ростовский,7(1,2,3,4пп)</t>
  </si>
  <si>
    <t>выполнения ремонта жилого фонда ООО "УКЖКХ "Сервис-Центр" в счет программы  УК на техническое обслуживание за ноябрь 2014 года.</t>
  </si>
  <si>
    <t>28.11.2014г</t>
  </si>
  <si>
    <t>Проведение профилактических испытаний и электрических измерений электроустановок до 1000В</t>
  </si>
  <si>
    <t>Изготовление копии поэтажного плана объекта</t>
  </si>
  <si>
    <t>Выполнение ремонтных работ (демонтаж, перенос и установка   входных дверей 5п-д)</t>
  </si>
  <si>
    <t>Установка дверей и окон в МОП</t>
  </si>
  <si>
    <t>пер.Ростовский,7 , ул.Ленина,26,ул.Калинина,71,ул.Муравьева-Амурского,50,ул.Дзержинского,8,ул.Запарина,32,8,ул.Волочаевская,153</t>
  </si>
  <si>
    <t>ул.Фрунзе,3,ул.Ленина,22а,ул.Мухина,12,ул.Гамарника,80,86,ул.Дикопольцева,64,49,ул.Панькова,15,ул.Нагишкина,7,ул.Даниловского,16,ул.Дзержинского,8,6,Амурский бульвар,16,ул.Лермонтова,51,ул.Калинина,12,пер.Гражданский,5,ул.Запарина,59</t>
  </si>
  <si>
    <t>ул.Дикопольцева,35 п.2</t>
  </si>
  <si>
    <t>Ремонт купе лифта</t>
  </si>
  <si>
    <t>ул.Постышева,8</t>
  </si>
  <si>
    <t>Аншлаг</t>
  </si>
  <si>
    <t>Топографо-геодезические работы(вынос точек )</t>
  </si>
  <si>
    <t>Главный инженер ООО "УКЖКХ"Сервис-Центр"                                                                                                Г.М.Разлатая.</t>
  </si>
  <si>
    <t>выполнения ремонта жилого фонда ООО "УКЖКХ "Сервис-Центр" в счет программы  УК на техническое обслуживание за декабрь 2014 года.</t>
  </si>
  <si>
    <t>31.12.2014г</t>
  </si>
  <si>
    <t>ул.Запарина,8,ул.Шеронова,63</t>
  </si>
  <si>
    <t>Изготовление справок о техническом состоянии объекта</t>
  </si>
  <si>
    <t>Установка доводчиков,дверей и окон</t>
  </si>
  <si>
    <t>Внутренняя отделка окон и дверей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</si>
</sst>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14" fontId="3" fillId="0" borderId="13" xfId="52" applyNumberFormat="1" applyFont="1" applyFill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2" fontId="3" fillId="0" borderId="13" xfId="52" applyNumberFormat="1" applyFont="1" applyFill="1" applyBorder="1" applyAlignment="1">
      <alignment horizontal="center" vertical="center"/>
      <protection/>
    </xf>
    <xf numFmtId="2" fontId="4" fillId="0" borderId="13" xfId="52" applyNumberFormat="1" applyFont="1" applyFill="1" applyBorder="1" applyAlignment="1">
      <alignment horizontal="center" vertical="center"/>
      <protection/>
    </xf>
    <xf numFmtId="0" fontId="3" fillId="0" borderId="0" xfId="52" applyFont="1" applyFill="1">
      <alignment/>
      <protection/>
    </xf>
    <xf numFmtId="2" fontId="4" fillId="0" borderId="12" xfId="52" applyNumberFormat="1" applyFont="1" applyBorder="1" applyAlignment="1">
      <alignment horizontal="center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/>
      <protection/>
    </xf>
    <xf numFmtId="0" fontId="2" fillId="0" borderId="0" xfId="52" applyFill="1" applyAlignment="1">
      <alignment horizontal="left"/>
      <protection/>
    </xf>
    <xf numFmtId="0" fontId="2" fillId="0" borderId="0" xfId="52" applyFill="1" applyAlignment="1">
      <alignment horizontal="right"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4" fillId="0" borderId="0" xfId="52" applyFont="1" applyFill="1" applyAlignment="1">
      <alignment/>
      <protection/>
    </xf>
    <xf numFmtId="0" fontId="3" fillId="0" borderId="0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3" fillId="0" borderId="11" xfId="52" applyFont="1" applyFill="1" applyBorder="1">
      <alignment/>
      <protection/>
    </xf>
    <xf numFmtId="0" fontId="3" fillId="0" borderId="13" xfId="52" applyFont="1" applyFill="1" applyBorder="1">
      <alignment/>
      <protection/>
    </xf>
    <xf numFmtId="0" fontId="3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3" fillId="0" borderId="12" xfId="52" applyFont="1" applyBorder="1">
      <alignment/>
      <protection/>
    </xf>
    <xf numFmtId="2" fontId="3" fillId="0" borderId="12" xfId="52" applyNumberFormat="1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2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2" fontId="3" fillId="0" borderId="13" xfId="52" applyNumberFormat="1" applyFont="1" applyBorder="1" applyAlignment="1">
      <alignment horizontal="center"/>
      <protection/>
    </xf>
    <xf numFmtId="2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 vertical="center" wrapText="1"/>
      <protection/>
    </xf>
    <xf numFmtId="2" fontId="3" fillId="0" borderId="12" xfId="52" applyNumberFormat="1" applyFont="1" applyFill="1" applyBorder="1" applyAlignment="1">
      <alignment horizontal="center"/>
      <protection/>
    </xf>
    <xf numFmtId="2" fontId="4" fillId="0" borderId="12" xfId="52" applyNumberFormat="1" applyFont="1" applyFill="1" applyBorder="1" applyAlignment="1">
      <alignment horizontal="center"/>
      <protection/>
    </xf>
    <xf numFmtId="0" fontId="3" fillId="0" borderId="12" xfId="52" applyFont="1" applyFill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/>
      <protection/>
    </xf>
    <xf numFmtId="2" fontId="5" fillId="0" borderId="12" xfId="52" applyNumberFormat="1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  <xf numFmtId="0" fontId="6" fillId="0" borderId="12" xfId="52" applyFont="1" applyFill="1" applyBorder="1" applyAlignment="1">
      <alignment horizontal="center"/>
      <protection/>
    </xf>
    <xf numFmtId="2" fontId="6" fillId="0" borderId="12" xfId="52" applyNumberFormat="1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center"/>
      <protection/>
    </xf>
    <xf numFmtId="2" fontId="5" fillId="0" borderId="13" xfId="52" applyNumberFormat="1" applyFont="1" applyFill="1" applyBorder="1" applyAlignment="1">
      <alignment horizontal="center"/>
      <protection/>
    </xf>
    <xf numFmtId="0" fontId="6" fillId="0" borderId="13" xfId="52" applyFont="1" applyFill="1" applyBorder="1" applyAlignment="1">
      <alignment horizontal="center"/>
      <protection/>
    </xf>
    <xf numFmtId="2" fontId="6" fillId="0" borderId="13" xfId="52" applyNumberFormat="1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2" fontId="3" fillId="0" borderId="0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2" fontId="4" fillId="0" borderId="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2" fontId="3" fillId="0" borderId="0" xfId="52" applyNumberFormat="1" applyFont="1" applyBorder="1" applyAlignment="1">
      <alignment horizontal="center"/>
      <protection/>
    </xf>
    <xf numFmtId="2" fontId="4" fillId="0" borderId="0" xfId="52" applyNumberFormat="1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2" fontId="3" fillId="0" borderId="12" xfId="52" applyNumberFormat="1" applyFont="1" applyFill="1" applyBorder="1" applyAlignment="1">
      <alignment horizontal="center" vertical="center"/>
      <protection/>
    </xf>
    <xf numFmtId="2" fontId="4" fillId="0" borderId="12" xfId="52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3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2" fontId="4" fillId="0" borderId="0" xfId="52" applyNumberFormat="1" applyFont="1" applyFill="1" applyBorder="1" applyAlignment="1">
      <alignment horizontal="center"/>
      <protection/>
    </xf>
    <xf numFmtId="2" fontId="3" fillId="0" borderId="12" xfId="52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2" fontId="3" fillId="0" borderId="13" xfId="52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/>
      <protection/>
    </xf>
    <xf numFmtId="2" fontId="2" fillId="0" borderId="12" xfId="52" applyNumberFormat="1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 vertical="center"/>
    </xf>
    <xf numFmtId="0" fontId="4" fillId="0" borderId="17" xfId="52" applyFont="1" applyFill="1" applyBorder="1" applyAlignment="1">
      <alignment horizont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6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/>
    </xf>
    <xf numFmtId="14" fontId="6" fillId="0" borderId="13" xfId="52" applyNumberFormat="1" applyFont="1" applyFill="1" applyBorder="1" applyAlignment="1">
      <alignment horizontal="center" vertical="center"/>
      <protection/>
    </xf>
    <xf numFmtId="14" fontId="5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6"/>
  <sheetViews>
    <sheetView zoomScalePageLayoutView="0" workbookViewId="0" topLeftCell="A418">
      <selection activeCell="C432" sqref="C432"/>
    </sheetView>
  </sheetViews>
  <sheetFormatPr defaultColWidth="9.140625" defaultRowHeight="15"/>
  <cols>
    <col min="1" max="1" width="3.7109375" style="0" customWidth="1"/>
    <col min="2" max="2" width="12.140625" style="0" customWidth="1"/>
    <col min="3" max="3" width="27.00390625" style="0" customWidth="1"/>
    <col min="4" max="4" width="14.8515625" style="0" customWidth="1"/>
    <col min="5" max="5" width="26.28125" style="0" customWidth="1"/>
    <col min="6" max="6" width="19.28125" style="0" customWidth="1"/>
    <col min="7" max="7" width="19.140625" style="0" customWidth="1"/>
    <col min="8" max="8" width="13.28125" style="0" customWidth="1"/>
    <col min="9" max="9" width="9.00390625" style="0" customWidth="1"/>
    <col min="18" max="18" width="10.00390625" style="0" customWidth="1"/>
  </cols>
  <sheetData>
    <row r="1" spans="1:9" ht="15">
      <c r="A1" s="15"/>
      <c r="B1" s="15"/>
      <c r="C1" s="15"/>
      <c r="D1" s="15"/>
      <c r="E1" s="15"/>
      <c r="F1" s="18"/>
      <c r="G1" s="18"/>
      <c r="H1" s="19" t="s">
        <v>0</v>
      </c>
      <c r="I1" s="20"/>
    </row>
    <row r="2" spans="1:9" ht="15">
      <c r="A2" s="15"/>
      <c r="B2" s="15"/>
      <c r="C2" s="15"/>
      <c r="D2" s="15"/>
      <c r="E2" s="15"/>
      <c r="F2" s="15"/>
      <c r="G2" s="21" t="s">
        <v>1</v>
      </c>
      <c r="H2" s="22"/>
      <c r="I2" s="22"/>
    </row>
    <row r="3" spans="1:9" ht="15">
      <c r="A3" s="15"/>
      <c r="B3" s="15"/>
      <c r="C3" s="15"/>
      <c r="D3" s="15"/>
      <c r="E3" s="15"/>
      <c r="F3" s="15"/>
      <c r="G3" s="19" t="s">
        <v>2</v>
      </c>
      <c r="H3" s="22"/>
      <c r="I3" s="22"/>
    </row>
    <row r="4" spans="1:9" ht="15">
      <c r="A4" s="15"/>
      <c r="B4" s="15"/>
      <c r="C4" s="15"/>
      <c r="D4" s="15"/>
      <c r="E4" s="15"/>
      <c r="F4" s="15"/>
      <c r="G4" s="21" t="s">
        <v>3</v>
      </c>
      <c r="H4" s="21"/>
      <c r="I4" s="21"/>
    </row>
    <row r="5" spans="1:9" ht="15">
      <c r="A5" s="23"/>
      <c r="B5" s="23"/>
      <c r="C5" s="23"/>
      <c r="D5" s="24"/>
      <c r="E5" s="24" t="s">
        <v>4</v>
      </c>
      <c r="F5" s="24"/>
      <c r="G5" s="24"/>
      <c r="H5" s="23"/>
      <c r="I5" s="23"/>
    </row>
    <row r="6" spans="1:9" ht="15">
      <c r="A6" s="178" t="s">
        <v>5</v>
      </c>
      <c r="B6" s="178"/>
      <c r="C6" s="178"/>
      <c r="D6" s="178"/>
      <c r="E6" s="178"/>
      <c r="F6" s="178"/>
      <c r="G6" s="178"/>
      <c r="H6" s="178"/>
      <c r="I6" s="178"/>
    </row>
    <row r="7" spans="1:20" ht="15">
      <c r="A7" s="25"/>
      <c r="B7" s="25"/>
      <c r="C7" s="25"/>
      <c r="D7" s="26"/>
      <c r="E7" s="26" t="s">
        <v>24</v>
      </c>
      <c r="F7" s="26"/>
      <c r="G7" s="26"/>
      <c r="H7" s="25"/>
      <c r="I7" s="25"/>
      <c r="T7" t="s">
        <v>22</v>
      </c>
    </row>
    <row r="8" spans="1:9" ht="15">
      <c r="A8" s="27" t="s">
        <v>6</v>
      </c>
      <c r="B8" s="2" t="s">
        <v>7</v>
      </c>
      <c r="C8" s="2"/>
      <c r="D8" s="27" t="s">
        <v>8</v>
      </c>
      <c r="E8" s="179" t="s">
        <v>9</v>
      </c>
      <c r="F8" s="2" t="s">
        <v>10</v>
      </c>
      <c r="G8" s="108"/>
      <c r="H8" s="108"/>
      <c r="I8" s="108"/>
    </row>
    <row r="9" spans="1:10" ht="15">
      <c r="A9" s="28" t="s">
        <v>11</v>
      </c>
      <c r="B9" s="3" t="s">
        <v>12</v>
      </c>
      <c r="C9" s="3" t="s">
        <v>13</v>
      </c>
      <c r="D9" s="3" t="s">
        <v>14</v>
      </c>
      <c r="E9" s="180"/>
      <c r="F9" s="3" t="s">
        <v>15</v>
      </c>
      <c r="G9" s="108"/>
      <c r="H9" s="108"/>
      <c r="I9" s="108"/>
      <c r="J9" s="64"/>
    </row>
    <row r="10" spans="1:9" ht="15">
      <c r="A10" s="29"/>
      <c r="B10" s="5" t="s">
        <v>16</v>
      </c>
      <c r="C10" s="29"/>
      <c r="D10" s="29"/>
      <c r="E10" s="181"/>
      <c r="F10" s="5" t="s">
        <v>17</v>
      </c>
      <c r="G10" s="108"/>
      <c r="H10" s="108"/>
      <c r="I10" s="108"/>
    </row>
    <row r="11" spans="1:9" ht="28.5">
      <c r="A11" s="9">
        <v>1</v>
      </c>
      <c r="B11" s="8" t="s">
        <v>25</v>
      </c>
      <c r="C11" s="7" t="s">
        <v>26</v>
      </c>
      <c r="D11" s="9" t="s">
        <v>18</v>
      </c>
      <c r="E11" s="7" t="s">
        <v>23</v>
      </c>
      <c r="F11" s="117">
        <v>70379</v>
      </c>
      <c r="G11" s="109"/>
      <c r="H11" s="110"/>
      <c r="I11" s="111"/>
    </row>
    <row r="12" spans="1:9" ht="15">
      <c r="A12" s="9"/>
      <c r="B12" s="8"/>
      <c r="C12" s="7"/>
      <c r="D12" s="9"/>
      <c r="E12" s="7"/>
      <c r="F12" s="117"/>
      <c r="G12" s="109"/>
      <c r="H12" s="110"/>
      <c r="I12" s="111"/>
    </row>
    <row r="13" spans="1:9" ht="15">
      <c r="A13" s="9"/>
      <c r="B13" s="8"/>
      <c r="C13" s="10"/>
      <c r="D13" s="9"/>
      <c r="E13" s="7"/>
      <c r="F13" s="118">
        <f>SUM(F11:F12)</f>
        <v>70379</v>
      </c>
      <c r="G13" s="109"/>
      <c r="H13" s="112"/>
      <c r="I13" s="111"/>
    </row>
    <row r="14" spans="1:9" ht="28.5">
      <c r="A14" s="9">
        <v>1</v>
      </c>
      <c r="B14" s="8" t="s">
        <v>25</v>
      </c>
      <c r="C14" s="7" t="s">
        <v>27</v>
      </c>
      <c r="D14" s="11" t="s">
        <v>18</v>
      </c>
      <c r="E14" s="7" t="s">
        <v>28</v>
      </c>
      <c r="F14" s="117">
        <v>155528</v>
      </c>
      <c r="G14" s="113"/>
      <c r="H14" s="110"/>
      <c r="I14" s="111"/>
    </row>
    <row r="15" spans="1:9" ht="15">
      <c r="A15" s="9"/>
      <c r="B15" s="8"/>
      <c r="C15" s="10"/>
      <c r="D15" s="9"/>
      <c r="E15" s="7"/>
      <c r="F15" s="118">
        <f>SUM(F14:F14)</f>
        <v>155528</v>
      </c>
      <c r="G15" s="109"/>
      <c r="H15" s="112"/>
      <c r="I15" s="111"/>
    </row>
    <row r="16" spans="1:9" ht="15">
      <c r="A16" s="4">
        <v>1</v>
      </c>
      <c r="B16" s="8" t="s">
        <v>25</v>
      </c>
      <c r="C16" s="30" t="s">
        <v>29</v>
      </c>
      <c r="D16" s="11" t="s">
        <v>18</v>
      </c>
      <c r="E16" s="17" t="s">
        <v>33</v>
      </c>
      <c r="F16" s="33">
        <v>30576</v>
      </c>
      <c r="G16" s="109"/>
      <c r="H16" s="114"/>
      <c r="I16" s="113"/>
    </row>
    <row r="17" spans="1:9" ht="15">
      <c r="A17" s="4"/>
      <c r="B17" s="8"/>
      <c r="C17" s="30"/>
      <c r="D17" s="12"/>
      <c r="E17" s="17"/>
      <c r="F17" s="33"/>
      <c r="G17" s="113"/>
      <c r="H17" s="114"/>
      <c r="I17" s="113"/>
    </row>
    <row r="18" spans="1:9" ht="15">
      <c r="A18" s="4"/>
      <c r="B18" s="4"/>
      <c r="C18" s="31"/>
      <c r="D18" s="34"/>
      <c r="E18" s="4"/>
      <c r="F18" s="16">
        <f>SUM(F16:F17)</f>
        <v>30576</v>
      </c>
      <c r="G18" s="113"/>
      <c r="H18" s="115"/>
      <c r="I18" s="113"/>
    </row>
    <row r="19" spans="1:9" ht="15">
      <c r="A19" s="32"/>
      <c r="B19" s="32"/>
      <c r="C19" s="184" t="s">
        <v>19</v>
      </c>
      <c r="D19" s="185"/>
      <c r="E19" s="32"/>
      <c r="F19" s="16">
        <f>F13+F15+F18</f>
        <v>256483</v>
      </c>
      <c r="G19" s="116"/>
      <c r="H19" s="115"/>
      <c r="I19" s="116"/>
    </row>
    <row r="20" spans="2:8" ht="15">
      <c r="B20" s="1"/>
      <c r="C20" s="1"/>
      <c r="D20" s="1"/>
      <c r="E20" s="1"/>
      <c r="F20" s="1"/>
      <c r="G20" s="1"/>
      <c r="H20" s="1"/>
    </row>
    <row r="23" spans="1:5" ht="15">
      <c r="A23" s="23"/>
      <c r="B23" s="23"/>
      <c r="C23" s="24"/>
      <c r="D23" s="24" t="s">
        <v>4</v>
      </c>
      <c r="E23" s="23"/>
    </row>
    <row r="24" spans="1:5" ht="15">
      <c r="A24" s="178" t="s">
        <v>5</v>
      </c>
      <c r="B24" s="178"/>
      <c r="C24" s="178"/>
      <c r="D24" s="178"/>
      <c r="E24" s="178"/>
    </row>
    <row r="25" spans="1:5" ht="15">
      <c r="A25" s="25"/>
      <c r="B25" s="25"/>
      <c r="C25" s="26"/>
      <c r="D25" s="26" t="s">
        <v>43</v>
      </c>
      <c r="E25" s="25"/>
    </row>
    <row r="26" spans="1:5" ht="15">
      <c r="A26" s="27" t="s">
        <v>6</v>
      </c>
      <c r="B26" s="2"/>
      <c r="C26" s="27" t="s">
        <v>8</v>
      </c>
      <c r="D26" s="179" t="s">
        <v>9</v>
      </c>
      <c r="E26" s="2" t="s">
        <v>10</v>
      </c>
    </row>
    <row r="27" spans="1:5" ht="15">
      <c r="A27" s="28" t="s">
        <v>11</v>
      </c>
      <c r="B27" s="3" t="s">
        <v>13</v>
      </c>
      <c r="C27" s="3" t="s">
        <v>14</v>
      </c>
      <c r="D27" s="180"/>
      <c r="E27" s="5" t="s">
        <v>15</v>
      </c>
    </row>
    <row r="28" spans="1:5" ht="15">
      <c r="A28" s="29"/>
      <c r="B28" s="29"/>
      <c r="C28" s="29"/>
      <c r="D28" s="181"/>
      <c r="E28" s="30" t="s">
        <v>17</v>
      </c>
    </row>
    <row r="29" spans="1:5" ht="71.25">
      <c r="A29" s="67">
        <v>1</v>
      </c>
      <c r="B29" s="7" t="s">
        <v>30</v>
      </c>
      <c r="C29" s="11" t="s">
        <v>18</v>
      </c>
      <c r="D29" s="7" t="s">
        <v>44</v>
      </c>
      <c r="E29" s="13">
        <v>15452</v>
      </c>
    </row>
    <row r="30" spans="1:5" ht="15">
      <c r="A30" s="9"/>
      <c r="B30" s="10"/>
      <c r="C30" s="9"/>
      <c r="D30" s="7"/>
      <c r="E30" s="14">
        <f>SUM(E29:E29)</f>
        <v>15452</v>
      </c>
    </row>
    <row r="31" spans="1:5" ht="42.75">
      <c r="A31" s="67">
        <v>1</v>
      </c>
      <c r="B31" s="30" t="s">
        <v>45</v>
      </c>
      <c r="C31" s="11" t="s">
        <v>18</v>
      </c>
      <c r="D31" s="7" t="s">
        <v>46</v>
      </c>
      <c r="E31" s="33">
        <v>109297</v>
      </c>
    </row>
    <row r="32" spans="1:5" ht="15">
      <c r="A32" s="4"/>
      <c r="B32" s="31"/>
      <c r="C32" s="4"/>
      <c r="D32" s="4"/>
      <c r="E32" s="16">
        <f>SUM(E31:E31)</f>
        <v>109297</v>
      </c>
    </row>
    <row r="33" spans="1:5" ht="42.75">
      <c r="A33" s="4">
        <v>1</v>
      </c>
      <c r="B33" s="7" t="s">
        <v>47</v>
      </c>
      <c r="C33" s="11" t="s">
        <v>18</v>
      </c>
      <c r="D33" s="7" t="s">
        <v>48</v>
      </c>
      <c r="E33" s="33">
        <v>58027.92</v>
      </c>
    </row>
    <row r="34" spans="1:5" ht="15">
      <c r="A34" s="4"/>
      <c r="B34" s="10"/>
      <c r="C34" s="11"/>
      <c r="D34" s="7"/>
      <c r="E34" s="16">
        <f>SUM(E33)</f>
        <v>58027.92</v>
      </c>
    </row>
    <row r="35" spans="1:5" ht="57">
      <c r="A35" s="4">
        <v>1</v>
      </c>
      <c r="B35" s="7" t="s">
        <v>49</v>
      </c>
      <c r="C35" s="11" t="s">
        <v>18</v>
      </c>
      <c r="D35" s="7" t="s">
        <v>50</v>
      </c>
      <c r="E35" s="33">
        <v>9652</v>
      </c>
    </row>
    <row r="36" spans="1:5" ht="42.75">
      <c r="A36" s="4">
        <v>2</v>
      </c>
      <c r="B36" s="7" t="s">
        <v>51</v>
      </c>
      <c r="C36" s="11" t="s">
        <v>18</v>
      </c>
      <c r="D36" s="7" t="s">
        <v>50</v>
      </c>
      <c r="E36" s="33">
        <v>16791</v>
      </c>
    </row>
    <row r="37" spans="1:5" ht="42.75">
      <c r="A37" s="4">
        <v>3</v>
      </c>
      <c r="B37" s="7" t="s">
        <v>52</v>
      </c>
      <c r="C37" s="11" t="s">
        <v>18</v>
      </c>
      <c r="D37" s="7" t="s">
        <v>50</v>
      </c>
      <c r="E37" s="33">
        <v>30936</v>
      </c>
    </row>
    <row r="38" spans="1:5" ht="42.75">
      <c r="A38" s="4">
        <v>4</v>
      </c>
      <c r="B38" s="7" t="s">
        <v>53</v>
      </c>
      <c r="C38" s="11" t="s">
        <v>18</v>
      </c>
      <c r="D38" s="7" t="s">
        <v>50</v>
      </c>
      <c r="E38" s="33">
        <v>28823</v>
      </c>
    </row>
    <row r="39" spans="1:5" ht="42.75">
      <c r="A39" s="4">
        <v>5</v>
      </c>
      <c r="B39" s="7" t="s">
        <v>54</v>
      </c>
      <c r="C39" s="11" t="s">
        <v>18</v>
      </c>
      <c r="D39" s="7" t="s">
        <v>50</v>
      </c>
      <c r="E39" s="33">
        <v>7403</v>
      </c>
    </row>
    <row r="40" spans="1:5" ht="42.75">
      <c r="A40" s="4">
        <v>6</v>
      </c>
      <c r="B40" s="7" t="s">
        <v>55</v>
      </c>
      <c r="C40" s="11" t="s">
        <v>18</v>
      </c>
      <c r="D40" s="7" t="s">
        <v>50</v>
      </c>
      <c r="E40" s="33">
        <v>21285</v>
      </c>
    </row>
    <row r="41" spans="1:5" ht="42.75">
      <c r="A41" s="4">
        <v>7</v>
      </c>
      <c r="B41" s="7" t="s">
        <v>56</v>
      </c>
      <c r="C41" s="11" t="s">
        <v>18</v>
      </c>
      <c r="D41" s="7" t="s">
        <v>50</v>
      </c>
      <c r="E41" s="33">
        <v>22342</v>
      </c>
    </row>
    <row r="42" spans="1:5" ht="42.75">
      <c r="A42" s="4">
        <v>8</v>
      </c>
      <c r="B42" s="7" t="s">
        <v>57</v>
      </c>
      <c r="C42" s="11" t="s">
        <v>18</v>
      </c>
      <c r="D42" s="7" t="s">
        <v>50</v>
      </c>
      <c r="E42" s="33">
        <v>15072</v>
      </c>
    </row>
    <row r="43" spans="1:5" ht="57">
      <c r="A43" s="4">
        <v>9</v>
      </c>
      <c r="B43" s="7" t="s">
        <v>58</v>
      </c>
      <c r="C43" s="11" t="s">
        <v>18</v>
      </c>
      <c r="D43" s="7" t="s">
        <v>50</v>
      </c>
      <c r="E43" s="33">
        <v>12427</v>
      </c>
    </row>
    <row r="44" spans="1:5" ht="42.75">
      <c r="A44" s="4">
        <v>10</v>
      </c>
      <c r="B44" s="7" t="s">
        <v>59</v>
      </c>
      <c r="C44" s="11" t="s">
        <v>18</v>
      </c>
      <c r="D44" s="7" t="s">
        <v>50</v>
      </c>
      <c r="E44" s="33">
        <v>16791</v>
      </c>
    </row>
    <row r="45" spans="1:5" ht="42.75">
      <c r="A45" s="4">
        <v>11</v>
      </c>
      <c r="B45" s="7" t="s">
        <v>60</v>
      </c>
      <c r="C45" s="11" t="s">
        <v>18</v>
      </c>
      <c r="D45" s="7" t="s">
        <v>50</v>
      </c>
      <c r="E45" s="33">
        <v>74700</v>
      </c>
    </row>
    <row r="46" spans="1:5" ht="42.75">
      <c r="A46" s="4">
        <v>12</v>
      </c>
      <c r="B46" s="7" t="s">
        <v>61</v>
      </c>
      <c r="C46" s="11" t="s">
        <v>18</v>
      </c>
      <c r="D46" s="7" t="s">
        <v>50</v>
      </c>
      <c r="E46" s="33">
        <v>31600</v>
      </c>
    </row>
    <row r="47" spans="1:5" ht="42.75">
      <c r="A47" s="4">
        <v>13</v>
      </c>
      <c r="B47" s="7" t="s">
        <v>62</v>
      </c>
      <c r="C47" s="11" t="s">
        <v>18</v>
      </c>
      <c r="D47" s="7" t="s">
        <v>50</v>
      </c>
      <c r="E47" s="33">
        <v>15203</v>
      </c>
    </row>
    <row r="48" spans="1:5" ht="42.75">
      <c r="A48" s="4">
        <v>14</v>
      </c>
      <c r="B48" s="7" t="s">
        <v>63</v>
      </c>
      <c r="C48" s="11" t="s">
        <v>18</v>
      </c>
      <c r="D48" s="7" t="s">
        <v>50</v>
      </c>
      <c r="E48" s="33">
        <v>10313</v>
      </c>
    </row>
    <row r="49" spans="1:5" ht="42.75">
      <c r="A49" s="4">
        <v>15</v>
      </c>
      <c r="B49" s="7" t="s">
        <v>64</v>
      </c>
      <c r="C49" s="11" t="s">
        <v>18</v>
      </c>
      <c r="D49" s="7" t="s">
        <v>50</v>
      </c>
      <c r="E49" s="33">
        <v>41118</v>
      </c>
    </row>
    <row r="50" spans="1:5" ht="42.75">
      <c r="A50" s="4">
        <v>16</v>
      </c>
      <c r="B50" s="7" t="s">
        <v>65</v>
      </c>
      <c r="C50" s="11" t="s">
        <v>18</v>
      </c>
      <c r="D50" s="7" t="s">
        <v>50</v>
      </c>
      <c r="E50" s="33">
        <v>12163</v>
      </c>
    </row>
    <row r="51" spans="1:5" ht="15">
      <c r="A51" s="4"/>
      <c r="B51" s="7"/>
      <c r="C51" s="11"/>
      <c r="D51" s="7"/>
      <c r="E51" s="33"/>
    </row>
    <row r="52" spans="1:5" ht="15">
      <c r="A52" s="4"/>
      <c r="B52" s="68"/>
      <c r="C52" s="4"/>
      <c r="D52" s="4"/>
      <c r="E52" s="16">
        <f>SUM(E35:E51)</f>
        <v>366619</v>
      </c>
    </row>
    <row r="53" spans="1:5" ht="15">
      <c r="A53" s="32"/>
      <c r="B53" s="184" t="s">
        <v>19</v>
      </c>
      <c r="C53" s="185"/>
      <c r="D53" s="32"/>
      <c r="E53" s="16">
        <f>E30+E32+E34+E52</f>
        <v>549395.9199999999</v>
      </c>
    </row>
    <row r="57" spans="1:5" ht="15">
      <c r="A57" s="23"/>
      <c r="B57" s="23"/>
      <c r="C57" s="24"/>
      <c r="D57" s="24" t="s">
        <v>4</v>
      </c>
      <c r="E57" s="23"/>
    </row>
    <row r="58" spans="1:5" ht="15">
      <c r="A58" s="178" t="s">
        <v>5</v>
      </c>
      <c r="B58" s="178"/>
      <c r="C58" s="178"/>
      <c r="D58" s="178"/>
      <c r="E58" s="178"/>
    </row>
    <row r="59" spans="1:5" ht="15">
      <c r="A59" s="25"/>
      <c r="B59" s="25"/>
      <c r="C59" s="26"/>
      <c r="D59" s="26" t="s">
        <v>80</v>
      </c>
      <c r="E59" s="25"/>
    </row>
    <row r="60" spans="1:5" ht="15">
      <c r="A60" s="27" t="s">
        <v>6</v>
      </c>
      <c r="B60" s="2"/>
      <c r="C60" s="27" t="s">
        <v>8</v>
      </c>
      <c r="D60" s="179" t="s">
        <v>9</v>
      </c>
      <c r="E60" s="2" t="s">
        <v>10</v>
      </c>
    </row>
    <row r="61" spans="1:5" ht="15">
      <c r="A61" s="28" t="s">
        <v>11</v>
      </c>
      <c r="B61" s="3" t="s">
        <v>13</v>
      </c>
      <c r="C61" s="3" t="s">
        <v>14</v>
      </c>
      <c r="D61" s="180"/>
      <c r="E61" s="5" t="s">
        <v>15</v>
      </c>
    </row>
    <row r="62" spans="1:5" ht="15">
      <c r="A62" s="29"/>
      <c r="B62" s="29"/>
      <c r="C62" s="29"/>
      <c r="D62" s="181"/>
      <c r="E62" s="30" t="s">
        <v>17</v>
      </c>
    </row>
    <row r="63" spans="1:5" ht="71.25">
      <c r="A63" s="67">
        <v>1</v>
      </c>
      <c r="B63" s="7" t="s">
        <v>81</v>
      </c>
      <c r="C63" s="9" t="s">
        <v>18</v>
      </c>
      <c r="D63" s="7" t="s">
        <v>82</v>
      </c>
      <c r="E63" s="13">
        <v>14850</v>
      </c>
    </row>
    <row r="64" spans="1:5" ht="15">
      <c r="A64" s="9"/>
      <c r="B64" s="10"/>
      <c r="C64" s="9"/>
      <c r="D64" s="7"/>
      <c r="E64" s="14">
        <f>SUM(E63:E63)</f>
        <v>14850</v>
      </c>
    </row>
    <row r="65" spans="1:5" ht="42.75">
      <c r="A65" s="67">
        <v>1</v>
      </c>
      <c r="B65" s="7" t="s">
        <v>83</v>
      </c>
      <c r="C65" s="9" t="s">
        <v>18</v>
      </c>
      <c r="D65" s="7" t="s">
        <v>84</v>
      </c>
      <c r="E65" s="75">
        <v>77423</v>
      </c>
    </row>
    <row r="66" spans="1:5" ht="15">
      <c r="A66" s="4"/>
      <c r="B66" s="31"/>
      <c r="C66" s="30"/>
      <c r="D66" s="30"/>
      <c r="E66" s="76">
        <f>SUM(E65:E65)</f>
        <v>77423</v>
      </c>
    </row>
    <row r="67" spans="1:5" ht="42.75">
      <c r="A67" s="4">
        <v>1</v>
      </c>
      <c r="B67" s="30" t="s">
        <v>85</v>
      </c>
      <c r="C67" s="9" t="s">
        <v>18</v>
      </c>
      <c r="D67" s="7" t="s">
        <v>84</v>
      </c>
      <c r="E67" s="75">
        <v>57540</v>
      </c>
    </row>
    <row r="68" spans="1:5" ht="15">
      <c r="A68" s="4">
        <v>3</v>
      </c>
      <c r="B68" s="31"/>
      <c r="C68" s="9"/>
      <c r="D68" s="7"/>
      <c r="E68" s="76">
        <f>SUM(E67:E67)</f>
        <v>57540</v>
      </c>
    </row>
    <row r="69" spans="1:5" ht="57">
      <c r="A69" s="4">
        <v>1</v>
      </c>
      <c r="B69" s="30" t="s">
        <v>86</v>
      </c>
      <c r="C69" s="9" t="s">
        <v>18</v>
      </c>
      <c r="D69" s="7" t="s">
        <v>87</v>
      </c>
      <c r="E69" s="75">
        <v>121096</v>
      </c>
    </row>
    <row r="70" spans="1:5" ht="42.75">
      <c r="A70" s="4">
        <v>2</v>
      </c>
      <c r="B70" s="6" t="s">
        <v>88</v>
      </c>
      <c r="C70" s="9" t="s">
        <v>18</v>
      </c>
      <c r="D70" s="6" t="s">
        <v>89</v>
      </c>
      <c r="E70" s="75">
        <v>140099</v>
      </c>
    </row>
    <row r="71" spans="1:5" ht="15">
      <c r="A71" s="4"/>
      <c r="B71" s="31"/>
      <c r="C71" s="30"/>
      <c r="D71" s="30"/>
      <c r="E71" s="76">
        <f>SUM(E69:E70)</f>
        <v>261195</v>
      </c>
    </row>
    <row r="72" spans="1:5" ht="15">
      <c r="A72" s="4"/>
      <c r="B72" s="31"/>
      <c r="C72" s="30"/>
      <c r="D72" s="30"/>
      <c r="E72" s="76"/>
    </row>
    <row r="73" spans="1:5" ht="15">
      <c r="A73" s="32"/>
      <c r="B73" s="182" t="s">
        <v>19</v>
      </c>
      <c r="C73" s="183"/>
      <c r="D73" s="77"/>
      <c r="E73" s="76">
        <f>E64+E66+E68+E71</f>
        <v>411008</v>
      </c>
    </row>
    <row r="76" spans="1:5" ht="15">
      <c r="A76" s="23"/>
      <c r="B76" s="23"/>
      <c r="C76" s="24"/>
      <c r="D76" s="24" t="s">
        <v>4</v>
      </c>
      <c r="E76" s="23"/>
    </row>
    <row r="77" spans="1:5" ht="15">
      <c r="A77" s="178" t="s">
        <v>5</v>
      </c>
      <c r="B77" s="178"/>
      <c r="C77" s="178"/>
      <c r="D77" s="178"/>
      <c r="E77" s="178"/>
    </row>
    <row r="78" spans="1:5" ht="15">
      <c r="A78" s="25"/>
      <c r="B78" s="25"/>
      <c r="C78" s="26"/>
      <c r="D78" s="26" t="s">
        <v>105</v>
      </c>
      <c r="E78" s="25"/>
    </row>
    <row r="79" spans="1:5" ht="15">
      <c r="A79" s="27" t="s">
        <v>6</v>
      </c>
      <c r="B79" s="2"/>
      <c r="C79" s="27" t="s">
        <v>8</v>
      </c>
      <c r="D79" s="179" t="s">
        <v>9</v>
      </c>
      <c r="E79" s="2" t="s">
        <v>10</v>
      </c>
    </row>
    <row r="80" spans="1:5" ht="15">
      <c r="A80" s="28" t="s">
        <v>11</v>
      </c>
      <c r="B80" s="3" t="s">
        <v>13</v>
      </c>
      <c r="C80" s="3" t="s">
        <v>14</v>
      </c>
      <c r="D80" s="180"/>
      <c r="E80" s="5" t="s">
        <v>15</v>
      </c>
    </row>
    <row r="81" spans="1:5" ht="15">
      <c r="A81" s="29"/>
      <c r="B81" s="29"/>
      <c r="C81" s="29"/>
      <c r="D81" s="181"/>
      <c r="E81" s="30" t="s">
        <v>17</v>
      </c>
    </row>
    <row r="82" spans="1:5" ht="57">
      <c r="A82" s="67">
        <v>1</v>
      </c>
      <c r="B82" s="7" t="s">
        <v>106</v>
      </c>
      <c r="C82" s="11" t="s">
        <v>18</v>
      </c>
      <c r="D82" s="7" t="s">
        <v>107</v>
      </c>
      <c r="E82" s="13">
        <v>108364</v>
      </c>
    </row>
    <row r="83" spans="1:5" ht="15">
      <c r="A83" s="9"/>
      <c r="B83" s="10"/>
      <c r="C83" s="9"/>
      <c r="D83" s="7"/>
      <c r="E83" s="14">
        <f>SUM(E82:E82)</f>
        <v>108364</v>
      </c>
    </row>
    <row r="84" spans="1:5" ht="85.5">
      <c r="A84" s="67">
        <v>1</v>
      </c>
      <c r="B84" s="7" t="s">
        <v>108</v>
      </c>
      <c r="C84" s="11" t="s">
        <v>18</v>
      </c>
      <c r="D84" s="7" t="s">
        <v>109</v>
      </c>
      <c r="E84" s="33">
        <v>125491.82</v>
      </c>
    </row>
    <row r="85" spans="1:5" ht="15">
      <c r="A85" s="4"/>
      <c r="B85" s="68"/>
      <c r="C85" s="4"/>
      <c r="D85" s="4"/>
      <c r="E85" s="16">
        <f>SUM(E84:E84)</f>
        <v>125491.82</v>
      </c>
    </row>
    <row r="86" spans="1:5" ht="57">
      <c r="A86" s="67">
        <v>1</v>
      </c>
      <c r="B86" s="6" t="s">
        <v>110</v>
      </c>
      <c r="C86" s="11" t="s">
        <v>18</v>
      </c>
      <c r="D86" s="17" t="s">
        <v>111</v>
      </c>
      <c r="E86" s="33">
        <v>94113</v>
      </c>
    </row>
    <row r="87" spans="1:5" ht="15">
      <c r="A87" s="4"/>
      <c r="B87" s="31"/>
      <c r="C87" s="4"/>
      <c r="D87" s="4"/>
      <c r="E87" s="16">
        <f>SUM(E86:E86)</f>
        <v>94113</v>
      </c>
    </row>
    <row r="88" spans="1:5" ht="99.75">
      <c r="A88" s="4">
        <v>1</v>
      </c>
      <c r="B88" s="30" t="s">
        <v>112</v>
      </c>
      <c r="C88" s="11" t="s">
        <v>18</v>
      </c>
      <c r="D88" s="17" t="s">
        <v>113</v>
      </c>
      <c r="E88" s="33">
        <v>139961</v>
      </c>
    </row>
    <row r="89" spans="1:5" ht="15">
      <c r="A89" s="4"/>
      <c r="B89" s="31"/>
      <c r="C89" s="126"/>
      <c r="D89" s="4"/>
      <c r="E89" s="16">
        <f>SUM(E88:E88)</f>
        <v>139961</v>
      </c>
    </row>
    <row r="90" spans="1:5" ht="15">
      <c r="A90" s="4">
        <v>1</v>
      </c>
      <c r="B90" s="30" t="s">
        <v>114</v>
      </c>
      <c r="C90" s="11" t="s">
        <v>18</v>
      </c>
      <c r="D90" s="4" t="s">
        <v>115</v>
      </c>
      <c r="E90" s="33">
        <v>10011</v>
      </c>
    </row>
    <row r="91" spans="1:5" ht="15">
      <c r="A91" s="4">
        <v>2</v>
      </c>
      <c r="B91" s="30" t="s">
        <v>116</v>
      </c>
      <c r="C91" s="11" t="s">
        <v>18</v>
      </c>
      <c r="D91" s="4" t="s">
        <v>117</v>
      </c>
      <c r="E91" s="33">
        <v>12276</v>
      </c>
    </row>
    <row r="92" spans="1:5" ht="67.5">
      <c r="A92" s="89">
        <v>3</v>
      </c>
      <c r="B92" s="90" t="s">
        <v>118</v>
      </c>
      <c r="C92" s="89" t="s">
        <v>18</v>
      </c>
      <c r="D92" s="90" t="s">
        <v>119</v>
      </c>
      <c r="E92" s="92">
        <v>157522</v>
      </c>
    </row>
    <row r="93" spans="1:5" ht="94.5">
      <c r="A93" s="89">
        <v>4</v>
      </c>
      <c r="B93" s="90" t="s">
        <v>120</v>
      </c>
      <c r="C93" s="89" t="s">
        <v>18</v>
      </c>
      <c r="D93" s="90" t="s">
        <v>121</v>
      </c>
      <c r="E93" s="92">
        <v>290326</v>
      </c>
    </row>
    <row r="94" spans="1:5" ht="94.5">
      <c r="A94" s="89">
        <v>5</v>
      </c>
      <c r="B94" s="90" t="s">
        <v>64</v>
      </c>
      <c r="C94" s="89" t="s">
        <v>18</v>
      </c>
      <c r="D94" s="90" t="s">
        <v>122</v>
      </c>
      <c r="E94" s="92">
        <v>206190</v>
      </c>
    </row>
    <row r="95" spans="1:5" ht="15">
      <c r="A95" s="4"/>
      <c r="B95" s="4"/>
      <c r="C95" s="127"/>
      <c r="D95" s="4"/>
      <c r="E95" s="16"/>
    </row>
    <row r="96" spans="1:5" ht="15">
      <c r="A96" s="4"/>
      <c r="B96" s="68"/>
      <c r="C96" s="127"/>
      <c r="D96" s="4"/>
      <c r="E96" s="16">
        <f>SUM(E90:E95)</f>
        <v>676325</v>
      </c>
    </row>
    <row r="97" spans="1:5" ht="15">
      <c r="A97" s="32"/>
      <c r="B97" s="184" t="s">
        <v>19</v>
      </c>
      <c r="C97" s="185"/>
      <c r="D97" s="32"/>
      <c r="E97" s="16">
        <f>E83+E85+E87+E89+E96</f>
        <v>1144254.82</v>
      </c>
    </row>
    <row r="98" spans="1:5" ht="15">
      <c r="A98" s="116"/>
      <c r="B98" s="128"/>
      <c r="C98" s="128"/>
      <c r="D98" s="116"/>
      <c r="E98" s="115"/>
    </row>
    <row r="99" spans="1:5" ht="15">
      <c r="A99" s="116"/>
      <c r="B99" s="128"/>
      <c r="C99" s="128"/>
      <c r="D99" s="116"/>
      <c r="E99" s="115"/>
    </row>
    <row r="100" spans="1:5" ht="15">
      <c r="A100" s="23"/>
      <c r="B100" s="23"/>
      <c r="C100" s="24"/>
      <c r="D100" s="24" t="s">
        <v>4</v>
      </c>
      <c r="E100" s="23"/>
    </row>
    <row r="101" spans="1:5" ht="15">
      <c r="A101" s="178" t="s">
        <v>123</v>
      </c>
      <c r="B101" s="178"/>
      <c r="C101" s="178"/>
      <c r="D101" s="178"/>
      <c r="E101" s="178"/>
    </row>
    <row r="102" spans="1:5" ht="15">
      <c r="A102" s="25"/>
      <c r="B102" s="25"/>
      <c r="C102" s="26"/>
      <c r="D102" s="26" t="s">
        <v>124</v>
      </c>
      <c r="E102" s="25"/>
    </row>
    <row r="103" spans="1:5" ht="15">
      <c r="A103" s="27" t="s">
        <v>6</v>
      </c>
      <c r="B103" s="2"/>
      <c r="C103" s="27" t="s">
        <v>8</v>
      </c>
      <c r="D103" s="179" t="s">
        <v>9</v>
      </c>
      <c r="E103" s="2" t="s">
        <v>10</v>
      </c>
    </row>
    <row r="104" spans="1:5" ht="15">
      <c r="A104" s="28" t="s">
        <v>11</v>
      </c>
      <c r="B104" s="3" t="s">
        <v>13</v>
      </c>
      <c r="C104" s="3" t="s">
        <v>14</v>
      </c>
      <c r="D104" s="180"/>
      <c r="E104" s="5" t="s">
        <v>15</v>
      </c>
    </row>
    <row r="105" spans="1:5" ht="15">
      <c r="A105" s="29"/>
      <c r="B105" s="29"/>
      <c r="C105" s="29"/>
      <c r="D105" s="181"/>
      <c r="E105" s="30" t="s">
        <v>17</v>
      </c>
    </row>
    <row r="106" spans="1:5" ht="42.75">
      <c r="A106" s="9">
        <v>1</v>
      </c>
      <c r="B106" s="7" t="s">
        <v>125</v>
      </c>
      <c r="C106" s="9" t="s">
        <v>18</v>
      </c>
      <c r="D106" s="7" t="s">
        <v>89</v>
      </c>
      <c r="E106" s="13">
        <v>187280</v>
      </c>
    </row>
    <row r="107" spans="1:5" ht="15">
      <c r="A107" s="9"/>
      <c r="B107" s="7"/>
      <c r="C107" s="9"/>
      <c r="D107" s="7"/>
      <c r="E107" s="13"/>
    </row>
    <row r="108" spans="1:5" ht="15">
      <c r="A108" s="9"/>
      <c r="B108" s="10"/>
      <c r="C108" s="9"/>
      <c r="D108" s="7"/>
      <c r="E108" s="14">
        <f>SUM(E106:E107)</f>
        <v>187280</v>
      </c>
    </row>
    <row r="109" spans="1:5" ht="15">
      <c r="A109" s="32"/>
      <c r="B109" s="184" t="s">
        <v>19</v>
      </c>
      <c r="C109" s="185"/>
      <c r="D109" s="32"/>
      <c r="E109" s="16"/>
    </row>
    <row r="110" spans="2:5" ht="15">
      <c r="B110" s="1"/>
      <c r="C110" s="1"/>
      <c r="D110" s="1"/>
      <c r="E110" s="1"/>
    </row>
    <row r="112" spans="1:5" ht="15">
      <c r="A112" s="15"/>
      <c r="B112" s="15"/>
      <c r="C112" s="15"/>
      <c r="D112" s="15"/>
      <c r="E112" s="21"/>
    </row>
    <row r="113" spans="1:5" ht="15">
      <c r="A113" s="23"/>
      <c r="B113" s="23"/>
      <c r="C113" s="24"/>
      <c r="D113" s="24" t="s">
        <v>4</v>
      </c>
      <c r="E113" s="23"/>
    </row>
    <row r="114" spans="1:5" ht="15">
      <c r="A114" s="178" t="s">
        <v>5</v>
      </c>
      <c r="B114" s="178"/>
      <c r="C114" s="178"/>
      <c r="D114" s="178"/>
      <c r="E114" s="178"/>
    </row>
    <row r="115" spans="1:5" ht="15">
      <c r="A115" s="25"/>
      <c r="B115" s="25"/>
      <c r="C115" s="26"/>
      <c r="D115" s="26" t="s">
        <v>126</v>
      </c>
      <c r="E115" s="25"/>
    </row>
    <row r="116" spans="1:5" ht="15">
      <c r="A116" s="27" t="s">
        <v>6</v>
      </c>
      <c r="B116" s="2"/>
      <c r="C116" s="27" t="s">
        <v>8</v>
      </c>
      <c r="D116" s="179" t="s">
        <v>9</v>
      </c>
      <c r="E116" s="2" t="s">
        <v>10</v>
      </c>
    </row>
    <row r="117" spans="1:5" ht="15">
      <c r="A117" s="28" t="s">
        <v>11</v>
      </c>
      <c r="B117" s="3" t="s">
        <v>13</v>
      </c>
      <c r="C117" s="3" t="s">
        <v>14</v>
      </c>
      <c r="D117" s="180"/>
      <c r="E117" s="5" t="s">
        <v>15</v>
      </c>
    </row>
    <row r="118" spans="1:5" ht="15">
      <c r="A118" s="29"/>
      <c r="B118" s="29"/>
      <c r="C118" s="29"/>
      <c r="D118" s="181"/>
      <c r="E118" s="30" t="s">
        <v>17</v>
      </c>
    </row>
    <row r="119" spans="1:5" ht="42.75">
      <c r="A119" s="129">
        <v>1</v>
      </c>
      <c r="B119" s="7" t="s">
        <v>127</v>
      </c>
      <c r="C119" s="9" t="s">
        <v>18</v>
      </c>
      <c r="D119" s="7" t="s">
        <v>128</v>
      </c>
      <c r="E119" s="13">
        <v>148022</v>
      </c>
    </row>
    <row r="120" spans="1:5" ht="15">
      <c r="A120" s="9"/>
      <c r="B120" s="10"/>
      <c r="C120" s="9"/>
      <c r="D120" s="7"/>
      <c r="E120" s="14">
        <f>SUM(E119:E119)</f>
        <v>148022</v>
      </c>
    </row>
    <row r="121" spans="1:5" ht="28.5">
      <c r="A121" s="129">
        <v>1</v>
      </c>
      <c r="B121" s="7" t="s">
        <v>129</v>
      </c>
      <c r="C121" s="9" t="s">
        <v>18</v>
      </c>
      <c r="D121" s="7" t="s">
        <v>115</v>
      </c>
      <c r="E121" s="75">
        <v>14665</v>
      </c>
    </row>
    <row r="122" spans="1:5" ht="42.75">
      <c r="A122" s="129">
        <v>2</v>
      </c>
      <c r="B122" s="7" t="s">
        <v>130</v>
      </c>
      <c r="C122" s="9" t="s">
        <v>18</v>
      </c>
      <c r="D122" s="7" t="s">
        <v>131</v>
      </c>
      <c r="E122" s="75">
        <v>9621</v>
      </c>
    </row>
    <row r="123" spans="1:5" ht="71.25">
      <c r="A123" s="129">
        <v>3</v>
      </c>
      <c r="B123" s="7" t="s">
        <v>132</v>
      </c>
      <c r="C123" s="9" t="s">
        <v>18</v>
      </c>
      <c r="D123" s="7" t="s">
        <v>133</v>
      </c>
      <c r="E123" s="75">
        <v>9676</v>
      </c>
    </row>
    <row r="124" spans="1:5" ht="71.25">
      <c r="A124" s="129">
        <v>4</v>
      </c>
      <c r="B124" s="7" t="s">
        <v>38</v>
      </c>
      <c r="C124" s="9" t="s">
        <v>18</v>
      </c>
      <c r="D124" s="7" t="s">
        <v>134</v>
      </c>
      <c r="E124" s="75">
        <v>202805</v>
      </c>
    </row>
    <row r="125" spans="1:5" ht="28.5">
      <c r="A125" s="129">
        <v>5</v>
      </c>
      <c r="B125" s="7" t="s">
        <v>135</v>
      </c>
      <c r="C125" s="9" t="s">
        <v>18</v>
      </c>
      <c r="D125" s="7" t="s">
        <v>115</v>
      </c>
      <c r="E125" s="75">
        <v>8157</v>
      </c>
    </row>
    <row r="126" spans="1:5" ht="99.75">
      <c r="A126" s="129">
        <v>6</v>
      </c>
      <c r="B126" s="7" t="s">
        <v>136</v>
      </c>
      <c r="C126" s="9" t="s">
        <v>18</v>
      </c>
      <c r="D126" s="7" t="s">
        <v>137</v>
      </c>
      <c r="E126" s="75">
        <v>132849</v>
      </c>
    </row>
    <row r="127" spans="1:5" ht="28.5">
      <c r="A127" s="129">
        <v>7</v>
      </c>
      <c r="B127" s="7" t="s">
        <v>138</v>
      </c>
      <c r="C127" s="9" t="s">
        <v>18</v>
      </c>
      <c r="D127" s="7" t="s">
        <v>139</v>
      </c>
      <c r="E127" s="75">
        <v>100071</v>
      </c>
    </row>
    <row r="128" spans="1:5" ht="42.75">
      <c r="A128" s="129">
        <v>8</v>
      </c>
      <c r="B128" s="7" t="s">
        <v>140</v>
      </c>
      <c r="C128" s="9" t="s">
        <v>18</v>
      </c>
      <c r="D128" s="7" t="s">
        <v>141</v>
      </c>
      <c r="E128" s="75">
        <v>18465</v>
      </c>
    </row>
    <row r="129" spans="1:5" ht="99.75">
      <c r="A129" s="129">
        <v>9</v>
      </c>
      <c r="B129" s="7" t="s">
        <v>142</v>
      </c>
      <c r="C129" s="9" t="s">
        <v>18</v>
      </c>
      <c r="D129" s="7" t="s">
        <v>143</v>
      </c>
      <c r="E129" s="75">
        <v>73698</v>
      </c>
    </row>
    <row r="130" spans="1:5" ht="71.25">
      <c r="A130" s="129">
        <v>10</v>
      </c>
      <c r="B130" s="7" t="s">
        <v>144</v>
      </c>
      <c r="C130" s="9" t="s">
        <v>18</v>
      </c>
      <c r="D130" s="7" t="s">
        <v>145</v>
      </c>
      <c r="E130" s="75">
        <v>153776</v>
      </c>
    </row>
    <row r="131" spans="1:5" ht="15">
      <c r="A131" s="129"/>
      <c r="B131" s="7"/>
      <c r="C131" s="9"/>
      <c r="D131" s="7"/>
      <c r="E131" s="75"/>
    </row>
    <row r="132" spans="1:5" ht="15">
      <c r="A132" s="30"/>
      <c r="B132" s="31"/>
      <c r="C132" s="30"/>
      <c r="D132" s="30"/>
      <c r="E132" s="76">
        <f>SUM(E121:E131)</f>
        <v>723783</v>
      </c>
    </row>
    <row r="133" spans="1:5" ht="15">
      <c r="A133" s="30">
        <v>1</v>
      </c>
      <c r="B133" s="30" t="s">
        <v>146</v>
      </c>
      <c r="C133" s="9" t="s">
        <v>18</v>
      </c>
      <c r="D133" s="30" t="s">
        <v>147</v>
      </c>
      <c r="E133" s="75">
        <v>13763</v>
      </c>
    </row>
    <row r="134" spans="1:5" ht="28.5">
      <c r="A134" s="129">
        <v>2</v>
      </c>
      <c r="B134" s="6" t="s">
        <v>148</v>
      </c>
      <c r="C134" s="9" t="s">
        <v>18</v>
      </c>
      <c r="D134" s="6" t="s">
        <v>149</v>
      </c>
      <c r="E134" s="75">
        <v>35281</v>
      </c>
    </row>
    <row r="135" spans="1:5" ht="28.5">
      <c r="A135" s="129">
        <v>3</v>
      </c>
      <c r="B135" s="6" t="s">
        <v>148</v>
      </c>
      <c r="C135" s="9" t="s">
        <v>18</v>
      </c>
      <c r="D135" s="6" t="s">
        <v>150</v>
      </c>
      <c r="E135" s="75">
        <v>35281</v>
      </c>
    </row>
    <row r="136" spans="1:5" ht="15">
      <c r="A136" s="30"/>
      <c r="B136" s="31"/>
      <c r="C136" s="30"/>
      <c r="D136" s="30"/>
      <c r="E136" s="76">
        <f>SUM(E133:E135)</f>
        <v>84325</v>
      </c>
    </row>
    <row r="137" spans="1:5" ht="42.75">
      <c r="A137" s="30">
        <v>1</v>
      </c>
      <c r="B137" s="30" t="s">
        <v>60</v>
      </c>
      <c r="C137" s="9" t="s">
        <v>18</v>
      </c>
      <c r="D137" s="6" t="s">
        <v>151</v>
      </c>
      <c r="E137" s="75">
        <v>188000</v>
      </c>
    </row>
    <row r="138" spans="1:5" ht="15">
      <c r="A138" s="30"/>
      <c r="B138" s="30"/>
      <c r="C138" s="9"/>
      <c r="D138" s="6"/>
      <c r="E138" s="75"/>
    </row>
    <row r="139" spans="1:5" ht="15">
      <c r="A139" s="30"/>
      <c r="B139" s="31"/>
      <c r="C139" s="130"/>
      <c r="D139" s="30"/>
      <c r="E139" s="76">
        <f>SUM(E137:E137)</f>
        <v>188000</v>
      </c>
    </row>
    <row r="140" spans="1:5" ht="71.25">
      <c r="A140" s="30">
        <v>1</v>
      </c>
      <c r="B140" s="6" t="s">
        <v>58</v>
      </c>
      <c r="C140" s="9" t="s">
        <v>18</v>
      </c>
      <c r="D140" s="6" t="s">
        <v>152</v>
      </c>
      <c r="E140" s="75">
        <v>222688</v>
      </c>
    </row>
    <row r="141" spans="1:5" ht="15">
      <c r="A141" s="30"/>
      <c r="B141" s="31"/>
      <c r="C141" s="131"/>
      <c r="D141" s="30"/>
      <c r="E141" s="76">
        <f>SUM(E140:E140)</f>
        <v>222688</v>
      </c>
    </row>
    <row r="142" spans="1:5" ht="15">
      <c r="A142" s="77"/>
      <c r="B142" s="182" t="s">
        <v>19</v>
      </c>
      <c r="C142" s="183"/>
      <c r="D142" s="77"/>
      <c r="E142" s="76">
        <f>E120+E132+E136+E139+E141</f>
        <v>1366818</v>
      </c>
    </row>
    <row r="143" spans="1:5" ht="15">
      <c r="A143" s="25"/>
      <c r="B143" s="132"/>
      <c r="C143" s="132"/>
      <c r="D143" s="25"/>
      <c r="E143" s="133"/>
    </row>
    <row r="144" spans="1:5" ht="15">
      <c r="A144" s="23"/>
      <c r="B144" s="23"/>
      <c r="C144" s="24"/>
      <c r="D144" s="24" t="s">
        <v>4</v>
      </c>
      <c r="E144" s="23"/>
    </row>
    <row r="145" spans="1:5" ht="15">
      <c r="A145" s="178" t="s">
        <v>5</v>
      </c>
      <c r="B145" s="178"/>
      <c r="C145" s="178"/>
      <c r="D145" s="178"/>
      <c r="E145" s="178"/>
    </row>
    <row r="146" spans="1:5" ht="15">
      <c r="A146" s="25"/>
      <c r="B146" s="25"/>
      <c r="C146" s="26"/>
      <c r="D146" s="26" t="s">
        <v>153</v>
      </c>
      <c r="E146" s="25"/>
    </row>
    <row r="147" spans="1:5" ht="15">
      <c r="A147" s="27" t="s">
        <v>6</v>
      </c>
      <c r="B147" s="2"/>
      <c r="C147" s="27" t="s">
        <v>8</v>
      </c>
      <c r="D147" s="179" t="s">
        <v>9</v>
      </c>
      <c r="E147" s="2" t="s">
        <v>10</v>
      </c>
    </row>
    <row r="148" spans="1:5" ht="15">
      <c r="A148" s="28" t="s">
        <v>11</v>
      </c>
      <c r="B148" s="3" t="s">
        <v>13</v>
      </c>
      <c r="C148" s="3" t="s">
        <v>14</v>
      </c>
      <c r="D148" s="180"/>
      <c r="E148" s="5" t="s">
        <v>15</v>
      </c>
    </row>
    <row r="149" spans="1:5" ht="15">
      <c r="A149" s="29"/>
      <c r="B149" s="29"/>
      <c r="C149" s="29"/>
      <c r="D149" s="181"/>
      <c r="E149" s="30" t="s">
        <v>17</v>
      </c>
    </row>
    <row r="150" spans="1:5" ht="57">
      <c r="A150" s="129">
        <v>1</v>
      </c>
      <c r="B150" s="7" t="s">
        <v>154</v>
      </c>
      <c r="C150" s="9" t="s">
        <v>18</v>
      </c>
      <c r="D150" s="7" t="s">
        <v>155</v>
      </c>
      <c r="E150" s="13">
        <v>88487</v>
      </c>
    </row>
    <row r="151" spans="1:5" ht="42.75">
      <c r="A151" s="9">
        <v>2</v>
      </c>
      <c r="B151" s="7" t="s">
        <v>156</v>
      </c>
      <c r="C151" s="9" t="s">
        <v>18</v>
      </c>
      <c r="D151" s="7" t="s">
        <v>157</v>
      </c>
      <c r="E151" s="13">
        <v>149913</v>
      </c>
    </row>
    <row r="152" spans="1:5" ht="42.75">
      <c r="A152" s="9">
        <v>3</v>
      </c>
      <c r="B152" s="7" t="s">
        <v>158</v>
      </c>
      <c r="C152" s="9" t="s">
        <v>18</v>
      </c>
      <c r="D152" s="7" t="s">
        <v>159</v>
      </c>
      <c r="E152" s="13">
        <v>153894</v>
      </c>
    </row>
    <row r="153" spans="1:5" ht="15">
      <c r="A153" s="9"/>
      <c r="B153" s="7"/>
      <c r="C153" s="9"/>
      <c r="D153" s="7"/>
      <c r="E153" s="13"/>
    </row>
    <row r="154" spans="1:5" ht="15">
      <c r="A154" s="9"/>
      <c r="B154" s="10"/>
      <c r="C154" s="9"/>
      <c r="D154" s="7"/>
      <c r="E154" s="14">
        <f>SUM(E150:E153)</f>
        <v>392294</v>
      </c>
    </row>
    <row r="155" spans="1:5" ht="85.5">
      <c r="A155" s="129">
        <v>1</v>
      </c>
      <c r="B155" s="7" t="s">
        <v>120</v>
      </c>
      <c r="C155" s="9" t="s">
        <v>18</v>
      </c>
      <c r="D155" s="7" t="s">
        <v>160</v>
      </c>
      <c r="E155" s="75">
        <v>201253.72</v>
      </c>
    </row>
    <row r="156" spans="1:5" ht="85.5">
      <c r="A156" s="129">
        <v>2</v>
      </c>
      <c r="B156" s="7" t="s">
        <v>120</v>
      </c>
      <c r="C156" s="9" t="s">
        <v>18</v>
      </c>
      <c r="D156" s="7" t="s">
        <v>161</v>
      </c>
      <c r="E156" s="75">
        <v>233301.34</v>
      </c>
    </row>
    <row r="157" spans="1:5" ht="85.5">
      <c r="A157" s="129">
        <v>3</v>
      </c>
      <c r="B157" s="7" t="s">
        <v>120</v>
      </c>
      <c r="C157" s="9" t="s">
        <v>18</v>
      </c>
      <c r="D157" s="7" t="s">
        <v>162</v>
      </c>
      <c r="E157" s="75">
        <v>226084.46</v>
      </c>
    </row>
    <row r="158" spans="1:5" ht="85.5">
      <c r="A158" s="129">
        <v>4</v>
      </c>
      <c r="B158" s="7" t="s">
        <v>120</v>
      </c>
      <c r="C158" s="9" t="s">
        <v>18</v>
      </c>
      <c r="D158" s="7" t="s">
        <v>163</v>
      </c>
      <c r="E158" s="75">
        <v>205498.18</v>
      </c>
    </row>
    <row r="159" spans="1:5" ht="85.5">
      <c r="A159" s="129">
        <v>5</v>
      </c>
      <c r="B159" s="7" t="s">
        <v>120</v>
      </c>
      <c r="C159" s="9" t="s">
        <v>18</v>
      </c>
      <c r="D159" s="7" t="s">
        <v>164</v>
      </c>
      <c r="E159" s="75">
        <v>226248.48</v>
      </c>
    </row>
    <row r="160" spans="1:5" ht="85.5">
      <c r="A160" s="129">
        <v>6</v>
      </c>
      <c r="B160" s="7" t="s">
        <v>120</v>
      </c>
      <c r="C160" s="9" t="s">
        <v>18</v>
      </c>
      <c r="D160" s="7" t="s">
        <v>165</v>
      </c>
      <c r="E160" s="75">
        <v>226248.48</v>
      </c>
    </row>
    <row r="161" spans="1:5" ht="85.5">
      <c r="A161" s="129">
        <v>7</v>
      </c>
      <c r="B161" s="7" t="s">
        <v>120</v>
      </c>
      <c r="C161" s="9" t="s">
        <v>18</v>
      </c>
      <c r="D161" s="7" t="s">
        <v>166</v>
      </c>
      <c r="E161" s="75">
        <v>231949.06</v>
      </c>
    </row>
    <row r="162" spans="1:5" ht="15">
      <c r="A162" s="129"/>
      <c r="B162" s="7"/>
      <c r="C162" s="9"/>
      <c r="D162" s="7"/>
      <c r="E162" s="75"/>
    </row>
    <row r="163" spans="1:5" ht="15">
      <c r="A163" s="30"/>
      <c r="B163" s="31"/>
      <c r="C163" s="30"/>
      <c r="D163" s="30"/>
      <c r="E163" s="76">
        <f>SUM(E155:E162)</f>
        <v>1550583.72</v>
      </c>
    </row>
    <row r="164" spans="1:5" ht="28.5">
      <c r="A164" s="129">
        <v>1</v>
      </c>
      <c r="B164" s="6" t="s">
        <v>65</v>
      </c>
      <c r="C164" s="9" t="s">
        <v>18</v>
      </c>
      <c r="D164" s="6" t="s">
        <v>167</v>
      </c>
      <c r="E164" s="75">
        <v>329103</v>
      </c>
    </row>
    <row r="165" spans="1:5" ht="15">
      <c r="A165" s="30"/>
      <c r="B165" s="31"/>
      <c r="C165" s="30"/>
      <c r="D165" s="30"/>
      <c r="E165" s="76">
        <f>SUM(E164:E164)</f>
        <v>329103</v>
      </c>
    </row>
    <row r="166" spans="1:5" ht="42.75">
      <c r="A166" s="6">
        <v>1</v>
      </c>
      <c r="B166" s="30" t="s">
        <v>45</v>
      </c>
      <c r="C166" s="9" t="s">
        <v>18</v>
      </c>
      <c r="D166" s="6" t="s">
        <v>168</v>
      </c>
      <c r="E166" s="75">
        <v>23650.55</v>
      </c>
    </row>
    <row r="167" spans="1:5" ht="15">
      <c r="A167" s="30"/>
      <c r="B167" s="31"/>
      <c r="C167" s="130"/>
      <c r="D167" s="30"/>
      <c r="E167" s="76">
        <f>SUM(E166:E166)</f>
        <v>23650.55</v>
      </c>
    </row>
    <row r="168" spans="1:5" ht="42.75">
      <c r="A168" s="6">
        <v>1</v>
      </c>
      <c r="B168" s="30" t="s">
        <v>132</v>
      </c>
      <c r="C168" s="9" t="s">
        <v>18</v>
      </c>
      <c r="D168" s="6" t="s">
        <v>169</v>
      </c>
      <c r="E168" s="75">
        <v>100342</v>
      </c>
    </row>
    <row r="169" spans="1:5" ht="42.75">
      <c r="A169" s="6">
        <v>2</v>
      </c>
      <c r="B169" s="30" t="s">
        <v>148</v>
      </c>
      <c r="C169" s="9" t="s">
        <v>18</v>
      </c>
      <c r="D169" s="6" t="s">
        <v>169</v>
      </c>
      <c r="E169" s="75">
        <v>165516</v>
      </c>
    </row>
    <row r="170" spans="1:5" ht="15">
      <c r="A170" s="30"/>
      <c r="B170" s="31"/>
      <c r="C170" s="131"/>
      <c r="D170" s="30"/>
      <c r="E170" s="76">
        <f>SUM(E168:E169)</f>
        <v>265858</v>
      </c>
    </row>
    <row r="171" spans="1:5" ht="15">
      <c r="A171" s="6">
        <v>1</v>
      </c>
      <c r="B171" s="30" t="s">
        <v>170</v>
      </c>
      <c r="C171" s="9" t="s">
        <v>18</v>
      </c>
      <c r="D171" s="30" t="s">
        <v>171</v>
      </c>
      <c r="E171" s="75">
        <v>255038</v>
      </c>
    </row>
    <row r="172" spans="1:5" ht="42.75">
      <c r="A172" s="6">
        <v>2</v>
      </c>
      <c r="B172" s="30" t="s">
        <v>57</v>
      </c>
      <c r="C172" s="9" t="s">
        <v>18</v>
      </c>
      <c r="D172" s="6" t="s">
        <v>172</v>
      </c>
      <c r="E172" s="75">
        <v>276691</v>
      </c>
    </row>
    <row r="173" spans="1:5" ht="71.25">
      <c r="A173" s="30">
        <v>3</v>
      </c>
      <c r="B173" s="30" t="s">
        <v>173</v>
      </c>
      <c r="C173" s="9" t="s">
        <v>18</v>
      </c>
      <c r="D173" s="6" t="s">
        <v>174</v>
      </c>
      <c r="E173" s="75">
        <v>115627</v>
      </c>
    </row>
    <row r="174" spans="1:5" ht="15">
      <c r="A174" s="30">
        <v>4</v>
      </c>
      <c r="B174" s="30" t="s">
        <v>175</v>
      </c>
      <c r="C174" s="9" t="s">
        <v>18</v>
      </c>
      <c r="D174" s="30" t="s">
        <v>176</v>
      </c>
      <c r="E174" s="75">
        <v>53552</v>
      </c>
    </row>
    <row r="175" spans="1:5" ht="42.75">
      <c r="A175" s="30">
        <v>5</v>
      </c>
      <c r="B175" s="30" t="s">
        <v>86</v>
      </c>
      <c r="C175" s="9" t="s">
        <v>18</v>
      </c>
      <c r="D175" s="6" t="s">
        <v>84</v>
      </c>
      <c r="E175" s="75">
        <v>244595</v>
      </c>
    </row>
    <row r="176" spans="1:5" ht="57">
      <c r="A176" s="30">
        <v>6</v>
      </c>
      <c r="B176" s="30" t="s">
        <v>86</v>
      </c>
      <c r="C176" s="9" t="s">
        <v>18</v>
      </c>
      <c r="D176" s="6" t="s">
        <v>177</v>
      </c>
      <c r="E176" s="75">
        <v>291375</v>
      </c>
    </row>
    <row r="177" spans="1:5" ht="57">
      <c r="A177" s="30">
        <v>7</v>
      </c>
      <c r="B177" s="30" t="s">
        <v>178</v>
      </c>
      <c r="C177" s="9" t="s">
        <v>18</v>
      </c>
      <c r="D177" s="6" t="s">
        <v>179</v>
      </c>
      <c r="E177" s="75">
        <v>75050</v>
      </c>
    </row>
    <row r="178" spans="1:5" ht="71.25">
      <c r="A178" s="30">
        <v>8</v>
      </c>
      <c r="B178" s="30" t="s">
        <v>180</v>
      </c>
      <c r="C178" s="9" t="s">
        <v>18</v>
      </c>
      <c r="D178" s="6" t="s">
        <v>181</v>
      </c>
      <c r="E178" s="75">
        <v>282613.87</v>
      </c>
    </row>
    <row r="179" spans="1:5" ht="71.25">
      <c r="A179" s="30">
        <v>9</v>
      </c>
      <c r="B179" s="30" t="s">
        <v>182</v>
      </c>
      <c r="C179" s="9" t="s">
        <v>18</v>
      </c>
      <c r="D179" s="6" t="s">
        <v>181</v>
      </c>
      <c r="E179" s="75">
        <v>26194.17</v>
      </c>
    </row>
    <row r="180" spans="1:5" ht="15">
      <c r="A180" s="30"/>
      <c r="B180" s="30"/>
      <c r="C180" s="9"/>
      <c r="D180" s="30"/>
      <c r="E180" s="76"/>
    </row>
    <row r="181" spans="1:5" ht="15">
      <c r="A181" s="30"/>
      <c r="B181" s="31"/>
      <c r="C181" s="30"/>
      <c r="D181" s="30"/>
      <c r="E181" s="76">
        <f>SUM(E171:E180)</f>
        <v>1620736.04</v>
      </c>
    </row>
    <row r="182" spans="1:5" ht="85.5">
      <c r="A182" s="6">
        <v>1</v>
      </c>
      <c r="B182" s="30" t="s">
        <v>27</v>
      </c>
      <c r="C182" s="9" t="s">
        <v>18</v>
      </c>
      <c r="D182" s="6" t="s">
        <v>183</v>
      </c>
      <c r="E182" s="75">
        <v>11414</v>
      </c>
    </row>
    <row r="183" spans="1:5" ht="15">
      <c r="A183" s="30"/>
      <c r="B183" s="30"/>
      <c r="C183" s="9"/>
      <c r="D183" s="30"/>
      <c r="E183" s="76"/>
    </row>
    <row r="184" spans="1:5" ht="15">
      <c r="A184" s="30"/>
      <c r="B184" s="31"/>
      <c r="C184" s="131"/>
      <c r="D184" s="30"/>
      <c r="E184" s="76">
        <f>SUM(E182:E183)</f>
        <v>11414</v>
      </c>
    </row>
    <row r="185" spans="1:5" ht="285">
      <c r="A185" s="6">
        <v>1</v>
      </c>
      <c r="B185" s="6" t="s">
        <v>184</v>
      </c>
      <c r="C185" s="9" t="s">
        <v>18</v>
      </c>
      <c r="D185" s="6" t="s">
        <v>185</v>
      </c>
      <c r="E185" s="134">
        <v>229000</v>
      </c>
    </row>
    <row r="186" spans="1:5" ht="15">
      <c r="A186" s="30"/>
      <c r="B186" s="31"/>
      <c r="C186" s="131"/>
      <c r="D186" s="30"/>
      <c r="E186" s="76"/>
    </row>
    <row r="187" spans="1:5" ht="15">
      <c r="A187" s="30"/>
      <c r="B187" s="31"/>
      <c r="C187" s="131"/>
      <c r="D187" s="30"/>
      <c r="E187" s="76">
        <f>SUM(E185:E186)</f>
        <v>229000</v>
      </c>
    </row>
    <row r="188" spans="1:5" ht="15">
      <c r="A188" s="6">
        <v>1</v>
      </c>
      <c r="B188" s="30" t="s">
        <v>64</v>
      </c>
      <c r="C188" s="9" t="s">
        <v>18</v>
      </c>
      <c r="D188" s="30" t="s">
        <v>23</v>
      </c>
      <c r="E188" s="75">
        <v>473113</v>
      </c>
    </row>
    <row r="189" spans="1:5" ht="15">
      <c r="A189" s="30">
        <v>2</v>
      </c>
      <c r="B189" s="30" t="s">
        <v>120</v>
      </c>
      <c r="C189" s="9" t="s">
        <v>18</v>
      </c>
      <c r="D189" s="30" t="s">
        <v>23</v>
      </c>
      <c r="E189" s="75">
        <v>633567</v>
      </c>
    </row>
    <row r="190" spans="1:5" ht="15">
      <c r="A190" s="30"/>
      <c r="B190" s="31"/>
      <c r="C190" s="131"/>
      <c r="D190" s="30"/>
      <c r="E190" s="76">
        <f>SUM(E188:E189)</f>
        <v>1106680</v>
      </c>
    </row>
    <row r="191" spans="1:5" ht="15">
      <c r="A191" s="6">
        <v>1</v>
      </c>
      <c r="B191" s="30" t="s">
        <v>186</v>
      </c>
      <c r="C191" s="9" t="s">
        <v>18</v>
      </c>
      <c r="D191" s="30" t="s">
        <v>187</v>
      </c>
      <c r="E191" s="75">
        <v>81271</v>
      </c>
    </row>
    <row r="192" spans="1:5" ht="42.75">
      <c r="A192" s="30">
        <v>2</v>
      </c>
      <c r="B192" s="6" t="s">
        <v>188</v>
      </c>
      <c r="C192" s="9" t="s">
        <v>18</v>
      </c>
      <c r="D192" s="6" t="s">
        <v>189</v>
      </c>
      <c r="E192" s="75">
        <v>78321</v>
      </c>
    </row>
    <row r="193" spans="1:5" ht="57">
      <c r="A193" s="30">
        <v>3</v>
      </c>
      <c r="B193" s="6" t="s">
        <v>190</v>
      </c>
      <c r="C193" s="9" t="s">
        <v>18</v>
      </c>
      <c r="D193" s="6" t="s">
        <v>191</v>
      </c>
      <c r="E193" s="75">
        <v>241450</v>
      </c>
    </row>
    <row r="194" spans="1:5" ht="15">
      <c r="A194" s="30"/>
      <c r="B194" s="31"/>
      <c r="C194" s="131"/>
      <c r="D194" s="30"/>
      <c r="E194" s="76">
        <f>SUM(E191:E193)</f>
        <v>401042</v>
      </c>
    </row>
    <row r="195" spans="1:5" ht="57">
      <c r="A195" s="6">
        <v>1</v>
      </c>
      <c r="B195" s="6" t="s">
        <v>192</v>
      </c>
      <c r="C195" s="9" t="s">
        <v>18</v>
      </c>
      <c r="D195" s="6" t="s">
        <v>193</v>
      </c>
      <c r="E195" s="75">
        <v>479973.26</v>
      </c>
    </row>
    <row r="196" spans="1:5" ht="42.75">
      <c r="A196" s="30">
        <v>2</v>
      </c>
      <c r="B196" s="30" t="s">
        <v>194</v>
      </c>
      <c r="C196" s="9" t="s">
        <v>18</v>
      </c>
      <c r="D196" s="6" t="s">
        <v>195</v>
      </c>
      <c r="E196" s="75">
        <v>132872</v>
      </c>
    </row>
    <row r="197" spans="1:5" ht="15">
      <c r="A197" s="30"/>
      <c r="B197" s="31"/>
      <c r="C197" s="131"/>
      <c r="D197" s="30"/>
      <c r="E197" s="76">
        <f>SUM(E195:E196)</f>
        <v>612845.26</v>
      </c>
    </row>
    <row r="198" spans="1:5" ht="42.75">
      <c r="A198" s="6">
        <v>1</v>
      </c>
      <c r="B198" s="30" t="s">
        <v>62</v>
      </c>
      <c r="C198" s="9" t="s">
        <v>18</v>
      </c>
      <c r="D198" s="6" t="s">
        <v>196</v>
      </c>
      <c r="E198" s="75">
        <v>421904</v>
      </c>
    </row>
    <row r="199" spans="1:5" ht="15">
      <c r="A199" s="30"/>
      <c r="B199" s="31"/>
      <c r="C199" s="131"/>
      <c r="D199" s="30"/>
      <c r="E199" s="76"/>
    </row>
    <row r="200" spans="1:5" ht="15">
      <c r="A200" s="30"/>
      <c r="B200" s="31"/>
      <c r="C200" s="131"/>
      <c r="D200" s="30"/>
      <c r="E200" s="76">
        <f>SUM(E198:E199)</f>
        <v>421904</v>
      </c>
    </row>
    <row r="201" spans="1:5" ht="57">
      <c r="A201" s="6">
        <v>1</v>
      </c>
      <c r="B201" s="30" t="s">
        <v>85</v>
      </c>
      <c r="C201" s="9" t="s">
        <v>18</v>
      </c>
      <c r="D201" s="6" t="s">
        <v>197</v>
      </c>
      <c r="E201" s="75">
        <v>247865</v>
      </c>
    </row>
    <row r="202" spans="1:5" ht="15">
      <c r="A202" s="30"/>
      <c r="B202" s="31"/>
      <c r="C202" s="131"/>
      <c r="D202" s="30"/>
      <c r="E202" s="76">
        <f>SUM(E201)</f>
        <v>247865</v>
      </c>
    </row>
    <row r="203" spans="1:5" ht="15">
      <c r="A203" s="77"/>
      <c r="B203" s="182" t="s">
        <v>19</v>
      </c>
      <c r="C203" s="183"/>
      <c r="D203" s="77"/>
      <c r="E203" s="76">
        <f>E154+E163+E165+E167+E170+E181+E184+E187+E190+E194+E197+E200+E202</f>
        <v>7212975.569999999</v>
      </c>
    </row>
    <row r="204" spans="1:5" ht="15">
      <c r="A204" s="25"/>
      <c r="B204" s="132"/>
      <c r="C204" s="132"/>
      <c r="D204" s="25"/>
      <c r="E204" s="133"/>
    </row>
    <row r="205" spans="1:5" ht="15">
      <c r="A205" s="23"/>
      <c r="B205" s="23"/>
      <c r="C205" s="24"/>
      <c r="D205" s="24" t="s">
        <v>4</v>
      </c>
      <c r="E205" s="23"/>
    </row>
    <row r="206" spans="1:5" ht="15">
      <c r="A206" s="178" t="s">
        <v>123</v>
      </c>
      <c r="B206" s="178"/>
      <c r="C206" s="178"/>
      <c r="D206" s="178"/>
      <c r="E206" s="178"/>
    </row>
    <row r="207" spans="1:5" ht="15">
      <c r="A207" s="25"/>
      <c r="B207" s="25"/>
      <c r="C207" s="26"/>
      <c r="D207" s="26" t="s">
        <v>153</v>
      </c>
      <c r="E207" s="25"/>
    </row>
    <row r="208" spans="1:5" ht="15">
      <c r="A208" s="27" t="s">
        <v>6</v>
      </c>
      <c r="B208" s="2"/>
      <c r="C208" s="27" t="s">
        <v>8</v>
      </c>
      <c r="D208" s="179" t="s">
        <v>9</v>
      </c>
      <c r="E208" s="2" t="s">
        <v>10</v>
      </c>
    </row>
    <row r="209" spans="1:5" ht="15">
      <c r="A209" s="28" t="s">
        <v>11</v>
      </c>
      <c r="B209" s="3" t="s">
        <v>13</v>
      </c>
      <c r="C209" s="3" t="s">
        <v>14</v>
      </c>
      <c r="D209" s="180"/>
      <c r="E209" s="5" t="s">
        <v>15</v>
      </c>
    </row>
    <row r="210" spans="1:5" ht="15">
      <c r="A210" s="29"/>
      <c r="B210" s="29"/>
      <c r="C210" s="29"/>
      <c r="D210" s="181"/>
      <c r="E210" s="30" t="s">
        <v>17</v>
      </c>
    </row>
    <row r="211" spans="1:5" ht="57">
      <c r="A211" s="67">
        <v>1</v>
      </c>
      <c r="B211" s="17" t="s">
        <v>198</v>
      </c>
      <c r="C211" s="11" t="s">
        <v>18</v>
      </c>
      <c r="D211" s="17" t="s">
        <v>199</v>
      </c>
      <c r="E211" s="33">
        <v>39718.8</v>
      </c>
    </row>
    <row r="212" spans="1:5" ht="15">
      <c r="A212" s="67"/>
      <c r="B212" s="17"/>
      <c r="C212" s="11"/>
      <c r="D212" s="17"/>
      <c r="E212" s="33"/>
    </row>
    <row r="213" spans="1:5" ht="15">
      <c r="A213" s="4"/>
      <c r="B213" s="68"/>
      <c r="C213" s="4"/>
      <c r="D213" s="4"/>
      <c r="E213" s="16">
        <f>SUM(E211:E212)</f>
        <v>39718.8</v>
      </c>
    </row>
    <row r="214" spans="1:5" ht="15">
      <c r="A214" s="32"/>
      <c r="B214" s="184" t="s">
        <v>19</v>
      </c>
      <c r="C214" s="185"/>
      <c r="D214" s="32"/>
      <c r="E214" s="16">
        <v>39718.8</v>
      </c>
    </row>
    <row r="216" spans="1:5" ht="15">
      <c r="A216" s="15"/>
      <c r="B216" s="15"/>
      <c r="C216" s="15"/>
      <c r="D216" s="15"/>
      <c r="E216" s="21"/>
    </row>
    <row r="217" spans="1:5" ht="15">
      <c r="A217" s="23"/>
      <c r="B217" s="23"/>
      <c r="C217" s="24"/>
      <c r="D217" s="24" t="s">
        <v>4</v>
      </c>
      <c r="E217" s="23"/>
    </row>
    <row r="218" spans="1:5" ht="15">
      <c r="A218" s="178" t="s">
        <v>5</v>
      </c>
      <c r="B218" s="178"/>
      <c r="C218" s="178"/>
      <c r="D218" s="178"/>
      <c r="E218" s="178"/>
    </row>
    <row r="219" spans="1:5" ht="15">
      <c r="A219" s="25"/>
      <c r="B219" s="25"/>
      <c r="C219" s="26"/>
      <c r="D219" s="26" t="s">
        <v>265</v>
      </c>
      <c r="E219" s="25"/>
    </row>
    <row r="220" spans="1:5" ht="15">
      <c r="A220" s="27" t="s">
        <v>6</v>
      </c>
      <c r="B220" s="2"/>
      <c r="C220" s="27" t="s">
        <v>8</v>
      </c>
      <c r="D220" s="179" t="s">
        <v>9</v>
      </c>
      <c r="E220" s="2" t="s">
        <v>10</v>
      </c>
    </row>
    <row r="221" spans="1:5" ht="15">
      <c r="A221" s="28" t="s">
        <v>11</v>
      </c>
      <c r="B221" s="3" t="s">
        <v>13</v>
      </c>
      <c r="C221" s="3" t="s">
        <v>14</v>
      </c>
      <c r="D221" s="180"/>
      <c r="E221" s="5" t="s">
        <v>15</v>
      </c>
    </row>
    <row r="222" spans="1:5" ht="15">
      <c r="A222" s="29"/>
      <c r="B222" s="29"/>
      <c r="C222" s="29"/>
      <c r="D222" s="181"/>
      <c r="E222" s="30" t="s">
        <v>17</v>
      </c>
    </row>
    <row r="223" spans="1:5" ht="28.5">
      <c r="A223" s="9">
        <v>1</v>
      </c>
      <c r="B223" s="7" t="s">
        <v>266</v>
      </c>
      <c r="C223" s="9" t="s">
        <v>18</v>
      </c>
      <c r="D223" s="7" t="s">
        <v>267</v>
      </c>
      <c r="E223" s="13">
        <v>36540</v>
      </c>
    </row>
    <row r="224" spans="1:5" ht="42.75">
      <c r="A224" s="9">
        <v>2</v>
      </c>
      <c r="B224" s="7" t="s">
        <v>268</v>
      </c>
      <c r="C224" s="9" t="s">
        <v>18</v>
      </c>
      <c r="D224" s="7" t="s">
        <v>269</v>
      </c>
      <c r="E224" s="13">
        <v>72969</v>
      </c>
    </row>
    <row r="225" spans="1:5" ht="15">
      <c r="A225" s="9"/>
      <c r="B225" s="7"/>
      <c r="C225" s="9"/>
      <c r="D225" s="7"/>
      <c r="E225" s="13"/>
    </row>
    <row r="226" spans="1:5" ht="15">
      <c r="A226" s="9"/>
      <c r="B226" s="10"/>
      <c r="C226" s="9"/>
      <c r="D226" s="7"/>
      <c r="E226" s="14">
        <f>SUM(E223:E225)</f>
        <v>109509</v>
      </c>
    </row>
    <row r="227" spans="1:5" ht="28.5">
      <c r="A227" s="4">
        <v>1</v>
      </c>
      <c r="B227" s="6" t="s">
        <v>270</v>
      </c>
      <c r="C227" s="9" t="s">
        <v>18</v>
      </c>
      <c r="D227" s="17" t="s">
        <v>271</v>
      </c>
      <c r="E227" s="33">
        <v>39287</v>
      </c>
    </row>
    <row r="228" spans="1:5" ht="57">
      <c r="A228" s="4">
        <v>2</v>
      </c>
      <c r="B228" s="6" t="s">
        <v>272</v>
      </c>
      <c r="C228" s="9" t="s">
        <v>18</v>
      </c>
      <c r="D228" s="17" t="s">
        <v>273</v>
      </c>
      <c r="E228" s="33">
        <v>32457</v>
      </c>
    </row>
    <row r="229" spans="1:5" ht="42.75">
      <c r="A229" s="4">
        <v>3</v>
      </c>
      <c r="B229" s="6" t="s">
        <v>274</v>
      </c>
      <c r="C229" s="9" t="s">
        <v>18</v>
      </c>
      <c r="D229" s="17" t="s">
        <v>275</v>
      </c>
      <c r="E229" s="33">
        <v>90082</v>
      </c>
    </row>
    <row r="230" spans="1:5" ht="15">
      <c r="A230" s="4"/>
      <c r="B230" s="6"/>
      <c r="C230" s="9"/>
      <c r="D230" s="17"/>
      <c r="E230" s="33"/>
    </row>
    <row r="231" spans="1:5" ht="15">
      <c r="A231" s="4"/>
      <c r="B231" s="31"/>
      <c r="C231" s="131"/>
      <c r="D231" s="4"/>
      <c r="E231" s="16">
        <f>SUM(E227:E229)</f>
        <v>161826</v>
      </c>
    </row>
    <row r="232" spans="1:5" ht="85.5">
      <c r="A232" s="4">
        <v>1</v>
      </c>
      <c r="B232" s="30" t="s">
        <v>135</v>
      </c>
      <c r="C232" s="9" t="s">
        <v>18</v>
      </c>
      <c r="D232" s="17" t="s">
        <v>276</v>
      </c>
      <c r="E232" s="33">
        <v>168016</v>
      </c>
    </row>
    <row r="233" spans="1:5" ht="15">
      <c r="A233" s="4"/>
      <c r="B233" s="31"/>
      <c r="C233" s="131"/>
      <c r="D233" s="4"/>
      <c r="E233" s="16">
        <f>SUM(E232)</f>
        <v>168016</v>
      </c>
    </row>
    <row r="234" spans="1:5" ht="15">
      <c r="A234" s="32"/>
      <c r="B234" s="182" t="s">
        <v>19</v>
      </c>
      <c r="C234" s="183"/>
      <c r="D234" s="32"/>
      <c r="E234" s="16">
        <f>E226+E231+E233</f>
        <v>439351</v>
      </c>
    </row>
    <row r="237" spans="1:5" ht="15">
      <c r="A237" s="23"/>
      <c r="B237" s="23"/>
      <c r="C237" s="24"/>
      <c r="D237" s="24" t="s">
        <v>4</v>
      </c>
      <c r="E237" s="23"/>
    </row>
    <row r="238" spans="1:5" ht="15">
      <c r="A238" s="178" t="s">
        <v>5</v>
      </c>
      <c r="B238" s="178"/>
      <c r="C238" s="178"/>
      <c r="D238" s="178"/>
      <c r="E238" s="178"/>
    </row>
    <row r="239" spans="1:5" ht="15">
      <c r="A239" s="25"/>
      <c r="B239" s="25"/>
      <c r="C239" s="26"/>
      <c r="D239" s="26" t="s">
        <v>293</v>
      </c>
      <c r="E239" s="25"/>
    </row>
    <row r="240" spans="1:5" ht="15">
      <c r="A240" s="27" t="s">
        <v>6</v>
      </c>
      <c r="B240" s="2"/>
      <c r="C240" s="27" t="s">
        <v>8</v>
      </c>
      <c r="D240" s="179" t="s">
        <v>9</v>
      </c>
      <c r="E240" s="2" t="s">
        <v>10</v>
      </c>
    </row>
    <row r="241" spans="1:5" ht="15">
      <c r="A241" s="28" t="s">
        <v>11</v>
      </c>
      <c r="B241" s="3" t="s">
        <v>13</v>
      </c>
      <c r="C241" s="3" t="s">
        <v>14</v>
      </c>
      <c r="D241" s="180"/>
      <c r="E241" s="5" t="s">
        <v>15</v>
      </c>
    </row>
    <row r="242" spans="1:5" ht="15">
      <c r="A242" s="29"/>
      <c r="B242" s="29"/>
      <c r="C242" s="29"/>
      <c r="D242" s="181"/>
      <c r="E242" s="30" t="s">
        <v>17</v>
      </c>
    </row>
    <row r="243" spans="1:5" ht="57">
      <c r="A243" s="9">
        <v>1</v>
      </c>
      <c r="B243" s="7" t="s">
        <v>188</v>
      </c>
      <c r="C243" s="11" t="s">
        <v>18</v>
      </c>
      <c r="D243" s="7" t="s">
        <v>294</v>
      </c>
      <c r="E243" s="13">
        <v>317505</v>
      </c>
    </row>
    <row r="244" spans="1:5" ht="15">
      <c r="A244" s="9"/>
      <c r="B244" s="10"/>
      <c r="C244" s="9"/>
      <c r="D244" s="7"/>
      <c r="E244" s="14">
        <f>SUM(E243:E243)</f>
        <v>317505</v>
      </c>
    </row>
    <row r="245" spans="1:5" ht="71.25">
      <c r="A245" s="4">
        <v>1</v>
      </c>
      <c r="B245" s="30" t="s">
        <v>49</v>
      </c>
      <c r="C245" s="9" t="s">
        <v>18</v>
      </c>
      <c r="D245" s="17" t="s">
        <v>295</v>
      </c>
      <c r="E245" s="33">
        <v>95462</v>
      </c>
    </row>
    <row r="246" spans="1:5" ht="99.75">
      <c r="A246" s="4">
        <v>2</v>
      </c>
      <c r="B246" s="30" t="s">
        <v>127</v>
      </c>
      <c r="C246" s="9" t="s">
        <v>18</v>
      </c>
      <c r="D246" s="17" t="s">
        <v>296</v>
      </c>
      <c r="E246" s="33">
        <v>206383</v>
      </c>
    </row>
    <row r="247" spans="1:5" ht="71.25">
      <c r="A247" s="4">
        <v>3</v>
      </c>
      <c r="B247" s="30" t="s">
        <v>144</v>
      </c>
      <c r="C247" s="9" t="s">
        <v>18</v>
      </c>
      <c r="D247" s="17" t="s">
        <v>297</v>
      </c>
      <c r="E247" s="33">
        <v>68687</v>
      </c>
    </row>
    <row r="248" spans="1:5" ht="42.75">
      <c r="A248" s="4">
        <v>4</v>
      </c>
      <c r="B248" s="30" t="s">
        <v>95</v>
      </c>
      <c r="C248" s="9" t="s">
        <v>18</v>
      </c>
      <c r="D248" s="17" t="s">
        <v>298</v>
      </c>
      <c r="E248" s="33">
        <v>243290</v>
      </c>
    </row>
    <row r="249" spans="1:5" ht="42.75">
      <c r="A249" s="4">
        <v>5</v>
      </c>
      <c r="B249" s="30" t="s">
        <v>299</v>
      </c>
      <c r="C249" s="9" t="s">
        <v>18</v>
      </c>
      <c r="D249" s="17" t="s">
        <v>300</v>
      </c>
      <c r="E249" s="33">
        <v>9976</v>
      </c>
    </row>
    <row r="250" spans="1:5" ht="57">
      <c r="A250" s="4">
        <v>6</v>
      </c>
      <c r="B250" s="30" t="s">
        <v>301</v>
      </c>
      <c r="C250" s="9" t="s">
        <v>18</v>
      </c>
      <c r="D250" s="17" t="s">
        <v>302</v>
      </c>
      <c r="E250" s="33">
        <v>21218</v>
      </c>
    </row>
    <row r="251" spans="1:5" ht="15">
      <c r="A251" s="4"/>
      <c r="B251" s="30"/>
      <c r="C251" s="129"/>
      <c r="D251" s="4"/>
      <c r="E251" s="33"/>
    </row>
    <row r="252" spans="1:5" ht="15">
      <c r="A252" s="4"/>
      <c r="B252" s="170"/>
      <c r="C252" s="171"/>
      <c r="D252" s="4"/>
      <c r="E252" s="16">
        <f>SUM(E245:E251)</f>
        <v>645016</v>
      </c>
    </row>
    <row r="253" spans="1:5" ht="42.75">
      <c r="A253" s="4">
        <v>1</v>
      </c>
      <c r="B253" s="30" t="s">
        <v>303</v>
      </c>
      <c r="C253" s="9" t="s">
        <v>18</v>
      </c>
      <c r="D253" s="17" t="s">
        <v>304</v>
      </c>
      <c r="E253" s="33">
        <v>100440</v>
      </c>
    </row>
    <row r="254" spans="1:5" ht="15">
      <c r="A254" s="4"/>
      <c r="B254" s="31"/>
      <c r="C254" s="131"/>
      <c r="D254" s="4"/>
      <c r="E254" s="16">
        <f>SUM(E253)</f>
        <v>100440</v>
      </c>
    </row>
    <row r="255" spans="1:5" ht="99.75">
      <c r="A255" s="4">
        <v>1</v>
      </c>
      <c r="B255" s="30" t="s">
        <v>186</v>
      </c>
      <c r="C255" s="9" t="s">
        <v>18</v>
      </c>
      <c r="D255" s="17" t="s">
        <v>305</v>
      </c>
      <c r="E255" s="33">
        <v>182343</v>
      </c>
    </row>
    <row r="256" spans="1:5" ht="114">
      <c r="A256" s="4">
        <v>2</v>
      </c>
      <c r="B256" s="30" t="s">
        <v>186</v>
      </c>
      <c r="C256" s="9" t="s">
        <v>18</v>
      </c>
      <c r="D256" s="17" t="s">
        <v>306</v>
      </c>
      <c r="E256" s="33">
        <v>188074</v>
      </c>
    </row>
    <row r="257" spans="1:5" ht="15">
      <c r="A257" s="4"/>
      <c r="B257" s="31"/>
      <c r="C257" s="131"/>
      <c r="D257" s="4"/>
      <c r="E257" s="16">
        <f>SUM(E255:E256)</f>
        <v>370417</v>
      </c>
    </row>
    <row r="258" spans="1:5" ht="57">
      <c r="A258" s="4">
        <v>1</v>
      </c>
      <c r="B258" s="30" t="s">
        <v>307</v>
      </c>
      <c r="C258" s="9" t="s">
        <v>18</v>
      </c>
      <c r="D258" s="17" t="s">
        <v>308</v>
      </c>
      <c r="E258" s="33">
        <v>162460</v>
      </c>
    </row>
    <row r="259" spans="1:5" ht="15">
      <c r="A259" s="4"/>
      <c r="B259" s="31"/>
      <c r="C259" s="131"/>
      <c r="D259" s="4"/>
      <c r="E259" s="16">
        <f>SUM(E258)</f>
        <v>162460</v>
      </c>
    </row>
    <row r="260" spans="1:5" ht="42.75">
      <c r="A260" s="4">
        <v>1</v>
      </c>
      <c r="B260" s="30" t="s">
        <v>64</v>
      </c>
      <c r="C260" s="9" t="s">
        <v>18</v>
      </c>
      <c r="D260" s="17" t="s">
        <v>309</v>
      </c>
      <c r="E260" s="33">
        <v>16000</v>
      </c>
    </row>
    <row r="261" spans="1:5" ht="85.5">
      <c r="A261" s="4">
        <v>2</v>
      </c>
      <c r="B261" s="30" t="s">
        <v>64</v>
      </c>
      <c r="C261" s="9" t="s">
        <v>18</v>
      </c>
      <c r="D261" s="17" t="s">
        <v>310</v>
      </c>
      <c r="E261" s="33">
        <v>118870</v>
      </c>
    </row>
    <row r="262" spans="1:5" ht="15">
      <c r="A262" s="4"/>
      <c r="B262" s="31"/>
      <c r="C262" s="131"/>
      <c r="D262" s="4"/>
      <c r="E262" s="16">
        <f>SUM(E260:E261)</f>
        <v>134870</v>
      </c>
    </row>
    <row r="263" spans="1:5" ht="85.5">
      <c r="A263" s="4">
        <v>1</v>
      </c>
      <c r="B263" s="30" t="s">
        <v>311</v>
      </c>
      <c r="C263" s="9" t="s">
        <v>18</v>
      </c>
      <c r="D263" s="17" t="s">
        <v>312</v>
      </c>
      <c r="E263" s="33">
        <v>139938</v>
      </c>
    </row>
    <row r="264" spans="1:5" ht="15">
      <c r="A264" s="4"/>
      <c r="B264" s="30"/>
      <c r="C264" s="131"/>
      <c r="D264" s="17"/>
      <c r="E264" s="33"/>
    </row>
    <row r="265" spans="1:5" ht="15">
      <c r="A265" s="4"/>
      <c r="B265" s="31"/>
      <c r="C265" s="131"/>
      <c r="D265" s="4"/>
      <c r="E265" s="16">
        <f>SUM(E263:E264)</f>
        <v>139938</v>
      </c>
    </row>
    <row r="266" spans="1:5" ht="15">
      <c r="A266" s="4">
        <v>1</v>
      </c>
      <c r="B266" s="30" t="s">
        <v>186</v>
      </c>
      <c r="C266" s="9" t="s">
        <v>18</v>
      </c>
      <c r="D266" s="4" t="s">
        <v>313</v>
      </c>
      <c r="E266" s="33">
        <v>30000</v>
      </c>
    </row>
    <row r="267" spans="1:5" ht="15">
      <c r="A267" s="4"/>
      <c r="B267" s="31"/>
      <c r="C267" s="131"/>
      <c r="D267" s="4"/>
      <c r="E267" s="16">
        <f>SUM(E266:E266)</f>
        <v>30000</v>
      </c>
    </row>
    <row r="268" spans="1:5" ht="15">
      <c r="A268" s="32"/>
      <c r="B268" s="182" t="s">
        <v>19</v>
      </c>
      <c r="C268" s="183"/>
      <c r="D268" s="32"/>
      <c r="E268" s="16">
        <f>E244+E252+E254+E257+E259+E262+E265+E267</f>
        <v>1900646</v>
      </c>
    </row>
    <row r="270" spans="1:5" ht="15">
      <c r="A270" s="23"/>
      <c r="B270" s="23"/>
      <c r="C270" s="24"/>
      <c r="D270" s="24" t="s">
        <v>4</v>
      </c>
      <c r="E270" s="23"/>
    </row>
    <row r="271" spans="1:5" ht="15">
      <c r="A271" s="178" t="s">
        <v>5</v>
      </c>
      <c r="B271" s="178"/>
      <c r="C271" s="178"/>
      <c r="D271" s="178"/>
      <c r="E271" s="178"/>
    </row>
    <row r="272" spans="1:5" ht="15">
      <c r="A272" s="25"/>
      <c r="B272" s="25"/>
      <c r="C272" s="26"/>
      <c r="D272" s="26" t="s">
        <v>331</v>
      </c>
      <c r="E272" s="25"/>
    </row>
    <row r="273" spans="1:5" ht="15">
      <c r="A273" s="27" t="s">
        <v>6</v>
      </c>
      <c r="B273" s="2"/>
      <c r="C273" s="27" t="s">
        <v>8</v>
      </c>
      <c r="D273" s="179" t="s">
        <v>9</v>
      </c>
      <c r="E273" s="2" t="s">
        <v>10</v>
      </c>
    </row>
    <row r="274" spans="1:5" ht="15">
      <c r="A274" s="28" t="s">
        <v>11</v>
      </c>
      <c r="B274" s="3" t="s">
        <v>13</v>
      </c>
      <c r="C274" s="3" t="s">
        <v>14</v>
      </c>
      <c r="D274" s="180"/>
      <c r="E274" s="5" t="s">
        <v>15</v>
      </c>
    </row>
    <row r="275" spans="1:5" ht="15">
      <c r="A275" s="29"/>
      <c r="B275" s="29"/>
      <c r="C275" s="29"/>
      <c r="D275" s="181"/>
      <c r="E275" s="30" t="s">
        <v>17</v>
      </c>
    </row>
    <row r="276" spans="1:5" ht="28.5">
      <c r="A276" s="29">
        <v>1</v>
      </c>
      <c r="B276" s="5" t="s">
        <v>116</v>
      </c>
      <c r="C276" s="9" t="s">
        <v>18</v>
      </c>
      <c r="D276" s="7" t="s">
        <v>332</v>
      </c>
      <c r="E276" s="13">
        <v>129811</v>
      </c>
    </row>
    <row r="277" spans="1:5" ht="114">
      <c r="A277" s="29">
        <v>2</v>
      </c>
      <c r="B277" s="5" t="s">
        <v>154</v>
      </c>
      <c r="C277" s="9" t="s">
        <v>18</v>
      </c>
      <c r="D277" s="7" t="s">
        <v>333</v>
      </c>
      <c r="E277" s="13">
        <v>27149</v>
      </c>
    </row>
    <row r="278" spans="1:5" ht="42.75">
      <c r="A278" s="29">
        <v>3</v>
      </c>
      <c r="B278" s="5" t="s">
        <v>156</v>
      </c>
      <c r="C278" s="9" t="s">
        <v>18</v>
      </c>
      <c r="D278" s="7" t="s">
        <v>334</v>
      </c>
      <c r="E278" s="13">
        <v>92516</v>
      </c>
    </row>
    <row r="279" spans="1:5" ht="28.5">
      <c r="A279" s="9">
        <v>4</v>
      </c>
      <c r="B279" s="7" t="s">
        <v>335</v>
      </c>
      <c r="C279" s="9" t="s">
        <v>18</v>
      </c>
      <c r="D279" s="7" t="s">
        <v>336</v>
      </c>
      <c r="E279" s="13">
        <v>38671</v>
      </c>
    </row>
    <row r="280" spans="1:5" ht="42.75">
      <c r="A280" s="9">
        <v>5</v>
      </c>
      <c r="B280" s="7" t="s">
        <v>158</v>
      </c>
      <c r="C280" s="9" t="s">
        <v>18</v>
      </c>
      <c r="D280" s="7" t="s">
        <v>337</v>
      </c>
      <c r="E280" s="13">
        <v>116766</v>
      </c>
    </row>
    <row r="281" spans="1:5" ht="99.75">
      <c r="A281" s="9">
        <v>6</v>
      </c>
      <c r="B281" s="7" t="s">
        <v>116</v>
      </c>
      <c r="C281" s="9" t="s">
        <v>18</v>
      </c>
      <c r="D281" s="7" t="s">
        <v>338</v>
      </c>
      <c r="E281" s="13">
        <v>24851</v>
      </c>
    </row>
    <row r="282" spans="1:5" ht="15">
      <c r="A282" s="9"/>
      <c r="B282" s="10"/>
      <c r="C282" s="9"/>
      <c r="D282" s="7"/>
      <c r="E282" s="14">
        <f>SUM(E276:E281)</f>
        <v>429764</v>
      </c>
    </row>
    <row r="283" spans="1:5" ht="28.5">
      <c r="A283" s="30">
        <v>1</v>
      </c>
      <c r="B283" s="30" t="s">
        <v>339</v>
      </c>
      <c r="C283" s="9" t="s">
        <v>18</v>
      </c>
      <c r="D283" s="6" t="s">
        <v>115</v>
      </c>
      <c r="E283" s="75">
        <v>579113</v>
      </c>
    </row>
    <row r="284" spans="1:5" ht="57">
      <c r="A284" s="30">
        <v>2</v>
      </c>
      <c r="B284" s="30" t="s">
        <v>339</v>
      </c>
      <c r="C284" s="9" t="s">
        <v>18</v>
      </c>
      <c r="D284" s="6" t="s">
        <v>340</v>
      </c>
      <c r="E284" s="75">
        <v>458269</v>
      </c>
    </row>
    <row r="285" spans="1:5" ht="57">
      <c r="A285" s="30">
        <v>3</v>
      </c>
      <c r="B285" s="30" t="s">
        <v>291</v>
      </c>
      <c r="C285" s="9" t="s">
        <v>18</v>
      </c>
      <c r="D285" s="6" t="s">
        <v>341</v>
      </c>
      <c r="E285" s="75">
        <v>163475</v>
      </c>
    </row>
    <row r="286" spans="1:5" ht="57">
      <c r="A286" s="30">
        <v>4</v>
      </c>
      <c r="B286" s="30" t="s">
        <v>83</v>
      </c>
      <c r="C286" s="9" t="s">
        <v>18</v>
      </c>
      <c r="D286" s="6" t="s">
        <v>341</v>
      </c>
      <c r="E286" s="75">
        <v>145338</v>
      </c>
    </row>
    <row r="287" spans="1:5" ht="15">
      <c r="A287" s="30"/>
      <c r="B287" s="30"/>
      <c r="C287" s="9"/>
      <c r="D287" s="6"/>
      <c r="E287" s="75"/>
    </row>
    <row r="288" spans="1:5" ht="15">
      <c r="A288" s="30"/>
      <c r="B288" s="31"/>
      <c r="C288" s="131"/>
      <c r="D288" s="30"/>
      <c r="E288" s="76">
        <f>SUM(E283:E287)</f>
        <v>1346195</v>
      </c>
    </row>
    <row r="289" spans="1:5" ht="42.75">
      <c r="A289" s="30">
        <v>1</v>
      </c>
      <c r="B289" s="30" t="s">
        <v>342</v>
      </c>
      <c r="C289" s="9" t="s">
        <v>18</v>
      </c>
      <c r="D289" s="7" t="s">
        <v>298</v>
      </c>
      <c r="E289" s="75">
        <v>96889</v>
      </c>
    </row>
    <row r="290" spans="1:5" ht="42.75">
      <c r="A290" s="30">
        <v>2</v>
      </c>
      <c r="B290" s="30" t="s">
        <v>49</v>
      </c>
      <c r="C290" s="9" t="s">
        <v>18</v>
      </c>
      <c r="D290" s="7" t="s">
        <v>298</v>
      </c>
      <c r="E290" s="75">
        <v>140667</v>
      </c>
    </row>
    <row r="291" spans="1:5" ht="42.75">
      <c r="A291" s="30">
        <v>3</v>
      </c>
      <c r="B291" s="30" t="s">
        <v>186</v>
      </c>
      <c r="C291" s="9" t="s">
        <v>18</v>
      </c>
      <c r="D291" s="7" t="s">
        <v>84</v>
      </c>
      <c r="E291" s="75">
        <v>89582</v>
      </c>
    </row>
    <row r="292" spans="1:5" ht="57">
      <c r="A292" s="30">
        <v>4</v>
      </c>
      <c r="B292" s="30" t="s">
        <v>148</v>
      </c>
      <c r="C292" s="9" t="s">
        <v>18</v>
      </c>
      <c r="D292" s="7" t="s">
        <v>343</v>
      </c>
      <c r="E292" s="75">
        <v>186752</v>
      </c>
    </row>
    <row r="293" spans="1:5" ht="71.25">
      <c r="A293" s="30">
        <v>5</v>
      </c>
      <c r="B293" s="30" t="s">
        <v>344</v>
      </c>
      <c r="C293" s="9" t="s">
        <v>18</v>
      </c>
      <c r="D293" s="7" t="s">
        <v>345</v>
      </c>
      <c r="E293" s="75">
        <v>42466</v>
      </c>
    </row>
    <row r="294" spans="1:5" ht="71.25">
      <c r="A294" s="30">
        <v>6</v>
      </c>
      <c r="B294" s="30" t="s">
        <v>259</v>
      </c>
      <c r="C294" s="9" t="s">
        <v>18</v>
      </c>
      <c r="D294" s="7" t="s">
        <v>346</v>
      </c>
      <c r="E294" s="75">
        <v>113654</v>
      </c>
    </row>
    <row r="295" spans="1:5" ht="71.25">
      <c r="A295" s="30">
        <v>7</v>
      </c>
      <c r="B295" s="30" t="s">
        <v>347</v>
      </c>
      <c r="C295" s="9" t="s">
        <v>18</v>
      </c>
      <c r="D295" s="7" t="s">
        <v>348</v>
      </c>
      <c r="E295" s="75">
        <v>93671</v>
      </c>
    </row>
    <row r="296" spans="1:5" ht="57">
      <c r="A296" s="30">
        <v>8</v>
      </c>
      <c r="B296" s="30" t="s">
        <v>349</v>
      </c>
      <c r="C296" s="9" t="s">
        <v>18</v>
      </c>
      <c r="D296" s="7" t="s">
        <v>350</v>
      </c>
      <c r="E296" s="75">
        <v>25591</v>
      </c>
    </row>
    <row r="297" spans="1:5" ht="57">
      <c r="A297" s="30">
        <v>9</v>
      </c>
      <c r="B297" s="30" t="s">
        <v>347</v>
      </c>
      <c r="C297" s="9" t="s">
        <v>18</v>
      </c>
      <c r="D297" s="7" t="s">
        <v>351</v>
      </c>
      <c r="E297" s="75">
        <v>72423</v>
      </c>
    </row>
    <row r="298" spans="1:5" ht="57">
      <c r="A298" s="30">
        <v>10</v>
      </c>
      <c r="B298" s="30" t="s">
        <v>352</v>
      </c>
      <c r="C298" s="9" t="s">
        <v>18</v>
      </c>
      <c r="D298" s="7" t="s">
        <v>353</v>
      </c>
      <c r="E298" s="75">
        <v>321954</v>
      </c>
    </row>
    <row r="299" spans="1:5" ht="85.5">
      <c r="A299" s="30">
        <v>11</v>
      </c>
      <c r="B299" s="30" t="s">
        <v>144</v>
      </c>
      <c r="C299" s="9" t="s">
        <v>18</v>
      </c>
      <c r="D299" s="7" t="s">
        <v>354</v>
      </c>
      <c r="E299" s="75">
        <v>284582</v>
      </c>
    </row>
    <row r="300" spans="1:5" ht="85.5">
      <c r="A300" s="30">
        <v>12</v>
      </c>
      <c r="B300" s="30" t="s">
        <v>60</v>
      </c>
      <c r="C300" s="9" t="s">
        <v>18</v>
      </c>
      <c r="D300" s="7" t="s">
        <v>355</v>
      </c>
      <c r="E300" s="75">
        <v>77872</v>
      </c>
    </row>
    <row r="301" spans="1:5" ht="42.75">
      <c r="A301" s="30">
        <v>13</v>
      </c>
      <c r="B301" s="30" t="s">
        <v>64</v>
      </c>
      <c r="C301" s="9" t="s">
        <v>18</v>
      </c>
      <c r="D301" s="7" t="s">
        <v>356</v>
      </c>
      <c r="E301" s="75">
        <v>218528</v>
      </c>
    </row>
    <row r="302" spans="1:5" ht="42.75">
      <c r="A302" s="30">
        <v>14</v>
      </c>
      <c r="B302" s="30" t="s">
        <v>116</v>
      </c>
      <c r="C302" s="9" t="s">
        <v>18</v>
      </c>
      <c r="D302" s="7" t="s">
        <v>357</v>
      </c>
      <c r="E302" s="75">
        <v>185877</v>
      </c>
    </row>
    <row r="303" spans="1:5" ht="42.75">
      <c r="A303" s="30">
        <v>15</v>
      </c>
      <c r="B303" s="30" t="s">
        <v>148</v>
      </c>
      <c r="C303" s="9" t="s">
        <v>18</v>
      </c>
      <c r="D303" s="7" t="s">
        <v>358</v>
      </c>
      <c r="E303" s="75">
        <v>136154</v>
      </c>
    </row>
    <row r="304" spans="1:5" ht="57">
      <c r="A304" s="30">
        <v>16</v>
      </c>
      <c r="B304" s="30" t="s">
        <v>359</v>
      </c>
      <c r="C304" s="9" t="s">
        <v>18</v>
      </c>
      <c r="D304" s="7" t="s">
        <v>360</v>
      </c>
      <c r="E304" s="75">
        <v>117235</v>
      </c>
    </row>
    <row r="305" spans="1:5" ht="42.75">
      <c r="A305" s="30">
        <v>17</v>
      </c>
      <c r="B305" s="30" t="s">
        <v>361</v>
      </c>
      <c r="C305" s="9" t="s">
        <v>18</v>
      </c>
      <c r="D305" s="7" t="s">
        <v>362</v>
      </c>
      <c r="E305" s="75">
        <v>185020</v>
      </c>
    </row>
    <row r="306" spans="1:5" ht="71.25">
      <c r="A306" s="30">
        <v>18</v>
      </c>
      <c r="B306" s="30" t="s">
        <v>363</v>
      </c>
      <c r="C306" s="9" t="s">
        <v>18</v>
      </c>
      <c r="D306" s="7" t="s">
        <v>364</v>
      </c>
      <c r="E306" s="75">
        <v>5004</v>
      </c>
    </row>
    <row r="307" spans="1:5" ht="71.25">
      <c r="A307" s="30">
        <v>19</v>
      </c>
      <c r="B307" s="30" t="s">
        <v>365</v>
      </c>
      <c r="C307" s="9" t="s">
        <v>18</v>
      </c>
      <c r="D307" s="7" t="s">
        <v>364</v>
      </c>
      <c r="E307" s="75">
        <v>5004</v>
      </c>
    </row>
    <row r="308" spans="1:5" ht="71.25">
      <c r="A308" s="30">
        <v>20</v>
      </c>
      <c r="B308" s="30" t="s">
        <v>366</v>
      </c>
      <c r="C308" s="9" t="s">
        <v>18</v>
      </c>
      <c r="D308" s="7" t="s">
        <v>364</v>
      </c>
      <c r="E308" s="75">
        <v>5606</v>
      </c>
    </row>
    <row r="309" spans="1:5" ht="42.75">
      <c r="A309" s="30">
        <v>21</v>
      </c>
      <c r="B309" s="30" t="s">
        <v>367</v>
      </c>
      <c r="C309" s="9" t="s">
        <v>18</v>
      </c>
      <c r="D309" s="7" t="s">
        <v>368</v>
      </c>
      <c r="E309" s="75">
        <v>13310</v>
      </c>
    </row>
    <row r="310" spans="1:5" ht="15">
      <c r="A310" s="30"/>
      <c r="B310" s="170"/>
      <c r="C310" s="171"/>
      <c r="D310" s="30"/>
      <c r="E310" s="76">
        <f>SUM(E289:E309)</f>
        <v>2417841</v>
      </c>
    </row>
    <row r="311" spans="1:5" ht="99.75">
      <c r="A311" s="30">
        <v>1</v>
      </c>
      <c r="B311" s="6" t="s">
        <v>247</v>
      </c>
      <c r="C311" s="9" t="s">
        <v>18</v>
      </c>
      <c r="D311" s="6" t="s">
        <v>369</v>
      </c>
      <c r="E311" s="75">
        <v>271067</v>
      </c>
    </row>
    <row r="312" spans="1:5" ht="42.75">
      <c r="A312" s="30">
        <v>2</v>
      </c>
      <c r="B312" s="6" t="s">
        <v>307</v>
      </c>
      <c r="C312" s="9" t="s">
        <v>18</v>
      </c>
      <c r="D312" s="6" t="s">
        <v>370</v>
      </c>
      <c r="E312" s="75">
        <v>222299</v>
      </c>
    </row>
    <row r="313" spans="1:5" ht="42.75">
      <c r="A313" s="30">
        <v>3</v>
      </c>
      <c r="B313" s="30" t="s">
        <v>371</v>
      </c>
      <c r="C313" s="9" t="s">
        <v>18</v>
      </c>
      <c r="D313" s="6" t="s">
        <v>372</v>
      </c>
      <c r="E313" s="75">
        <v>241198</v>
      </c>
    </row>
    <row r="314" spans="1:5" ht="15">
      <c r="A314" s="30"/>
      <c r="B314" s="31"/>
      <c r="C314" s="131"/>
      <c r="D314" s="30"/>
      <c r="E314" s="76">
        <f>SUM(E311:E313)</f>
        <v>734564</v>
      </c>
    </row>
    <row r="315" spans="1:5" ht="71.25">
      <c r="A315" s="30">
        <v>1</v>
      </c>
      <c r="B315" s="30" t="s">
        <v>286</v>
      </c>
      <c r="C315" s="9" t="s">
        <v>18</v>
      </c>
      <c r="D315" s="6" t="s">
        <v>181</v>
      </c>
      <c r="E315" s="75">
        <v>90603.1</v>
      </c>
    </row>
    <row r="316" spans="1:5" ht="15">
      <c r="A316" s="30"/>
      <c r="B316" s="31"/>
      <c r="C316" s="131"/>
      <c r="D316" s="30"/>
      <c r="E316" s="76">
        <f>SUM(E315)</f>
        <v>90603.1</v>
      </c>
    </row>
    <row r="317" spans="1:5" ht="40.5">
      <c r="A317" s="30">
        <v>1</v>
      </c>
      <c r="B317" s="90" t="s">
        <v>52</v>
      </c>
      <c r="C317" s="89" t="s">
        <v>18</v>
      </c>
      <c r="D317" s="90" t="s">
        <v>169</v>
      </c>
      <c r="E317" s="92">
        <v>333449</v>
      </c>
    </row>
    <row r="318" spans="1:5" ht="15">
      <c r="A318" s="30">
        <v>2</v>
      </c>
      <c r="B318" s="90"/>
      <c r="C318" s="89" t="s">
        <v>18</v>
      </c>
      <c r="D318" s="90"/>
      <c r="E318" s="92"/>
    </row>
    <row r="319" spans="1:5" ht="15">
      <c r="A319" s="30"/>
      <c r="B319" s="170"/>
      <c r="C319" s="171"/>
      <c r="D319" s="30"/>
      <c r="E319" s="76">
        <f>SUM(E317:E318)</f>
        <v>333449</v>
      </c>
    </row>
    <row r="320" spans="1:5" ht="15">
      <c r="A320" s="30">
        <v>1</v>
      </c>
      <c r="B320" s="30" t="s">
        <v>373</v>
      </c>
      <c r="C320" s="89" t="s">
        <v>18</v>
      </c>
      <c r="D320" s="30" t="s">
        <v>374</v>
      </c>
      <c r="E320" s="75">
        <v>140896</v>
      </c>
    </row>
    <row r="321" spans="1:5" ht="15">
      <c r="A321" s="30"/>
      <c r="B321" s="31"/>
      <c r="C321" s="131"/>
      <c r="D321" s="30"/>
      <c r="E321" s="76">
        <f>SUM(E320)</f>
        <v>140896</v>
      </c>
    </row>
    <row r="322" spans="1:5" ht="71.25">
      <c r="A322" s="30">
        <v>1</v>
      </c>
      <c r="B322" s="30" t="s">
        <v>186</v>
      </c>
      <c r="C322" s="89" t="s">
        <v>18</v>
      </c>
      <c r="D322" s="6" t="s">
        <v>375</v>
      </c>
      <c r="E322" s="75">
        <v>18000</v>
      </c>
    </row>
    <row r="323" spans="1:5" ht="15">
      <c r="A323" s="30"/>
      <c r="B323" s="31"/>
      <c r="C323" s="131"/>
      <c r="D323" s="30"/>
      <c r="E323" s="76">
        <f>SUM(E322)</f>
        <v>18000</v>
      </c>
    </row>
    <row r="324" spans="1:5" ht="85.5">
      <c r="A324" s="30">
        <v>1</v>
      </c>
      <c r="B324" s="30" t="s">
        <v>376</v>
      </c>
      <c r="C324" s="9" t="s">
        <v>18</v>
      </c>
      <c r="D324" s="7" t="s">
        <v>377</v>
      </c>
      <c r="E324" s="75">
        <v>145764</v>
      </c>
    </row>
    <row r="325" spans="1:5" ht="85.5">
      <c r="A325" s="30">
        <v>2</v>
      </c>
      <c r="B325" s="30" t="s">
        <v>376</v>
      </c>
      <c r="C325" s="9" t="s">
        <v>18</v>
      </c>
      <c r="D325" s="7" t="s">
        <v>378</v>
      </c>
      <c r="E325" s="75">
        <v>145581</v>
      </c>
    </row>
    <row r="326" spans="1:5" ht="85.5">
      <c r="A326" s="30">
        <v>3</v>
      </c>
      <c r="B326" s="30" t="s">
        <v>376</v>
      </c>
      <c r="C326" s="9" t="s">
        <v>18</v>
      </c>
      <c r="D326" s="7" t="s">
        <v>379</v>
      </c>
      <c r="E326" s="75">
        <v>139779</v>
      </c>
    </row>
    <row r="327" spans="1:5" ht="15">
      <c r="A327" s="30"/>
      <c r="B327" s="31"/>
      <c r="C327" s="131"/>
      <c r="D327" s="30"/>
      <c r="E327" s="76"/>
    </row>
    <row r="328" spans="1:5" ht="15">
      <c r="A328" s="30"/>
      <c r="B328" s="31"/>
      <c r="C328" s="131"/>
      <c r="D328" s="30"/>
      <c r="E328" s="76">
        <f>SUM(E324:E327)</f>
        <v>431124</v>
      </c>
    </row>
    <row r="329" spans="1:5" ht="42.75">
      <c r="A329" s="30">
        <v>1</v>
      </c>
      <c r="B329" s="30" t="s">
        <v>186</v>
      </c>
      <c r="C329" s="9" t="s">
        <v>18</v>
      </c>
      <c r="D329" s="7" t="s">
        <v>380</v>
      </c>
      <c r="E329" s="75">
        <v>192111.08</v>
      </c>
    </row>
    <row r="330" spans="1:5" ht="15">
      <c r="A330" s="30"/>
      <c r="B330" s="31"/>
      <c r="C330" s="131"/>
      <c r="D330" s="30"/>
      <c r="E330" s="76">
        <f>SUM(E329)</f>
        <v>192111.08</v>
      </c>
    </row>
    <row r="331" spans="1:5" ht="27">
      <c r="A331" s="89">
        <v>1</v>
      </c>
      <c r="B331" s="90" t="s">
        <v>381</v>
      </c>
      <c r="C331" s="89" t="s">
        <v>18</v>
      </c>
      <c r="D331" s="90" t="s">
        <v>382</v>
      </c>
      <c r="E331" s="92">
        <v>100000</v>
      </c>
    </row>
    <row r="332" spans="1:5" ht="15">
      <c r="A332" s="89"/>
      <c r="B332" s="94"/>
      <c r="C332" s="93"/>
      <c r="D332" s="90"/>
      <c r="E332" s="95">
        <f>SUM(E331)</f>
        <v>100000</v>
      </c>
    </row>
    <row r="333" spans="1:5" ht="15">
      <c r="A333" s="77"/>
      <c r="B333" s="182" t="s">
        <v>19</v>
      </c>
      <c r="C333" s="183"/>
      <c r="D333" s="77"/>
      <c r="E333" s="76">
        <f>E282+E288+E310+E314+E316+E319+E321+E323+E328+E330</f>
        <v>6134547.18</v>
      </c>
    </row>
    <row r="334" spans="1:5" ht="15">
      <c r="A334" s="25"/>
      <c r="B334" s="132"/>
      <c r="C334" s="132"/>
      <c r="D334" s="25"/>
      <c r="E334" s="133"/>
    </row>
    <row r="335" spans="1:5" ht="15">
      <c r="A335" s="176"/>
      <c r="B335" s="15"/>
      <c r="C335" s="15"/>
      <c r="D335" s="15"/>
      <c r="E335" s="15"/>
    </row>
    <row r="336" spans="1:5" ht="15">
      <c r="A336" s="23"/>
      <c r="B336" s="23"/>
      <c r="C336" s="24"/>
      <c r="D336" s="24" t="s">
        <v>4</v>
      </c>
      <c r="E336" s="23"/>
    </row>
    <row r="337" spans="1:5" ht="15">
      <c r="A337" s="178" t="s">
        <v>5</v>
      </c>
      <c r="B337" s="178"/>
      <c r="C337" s="178"/>
      <c r="D337" s="178"/>
      <c r="E337" s="178"/>
    </row>
    <row r="338" spans="1:5" ht="15">
      <c r="A338" s="25"/>
      <c r="B338" s="25"/>
      <c r="C338" s="26"/>
      <c r="D338" s="26" t="s">
        <v>383</v>
      </c>
      <c r="E338" s="25"/>
    </row>
    <row r="339" spans="1:5" ht="15">
      <c r="A339" s="27" t="s">
        <v>6</v>
      </c>
      <c r="B339" s="2"/>
      <c r="C339" s="27" t="s">
        <v>8</v>
      </c>
      <c r="D339" s="179" t="s">
        <v>9</v>
      </c>
      <c r="E339" s="2" t="s">
        <v>10</v>
      </c>
    </row>
    <row r="340" spans="1:5" ht="15">
      <c r="A340" s="28" t="s">
        <v>11</v>
      </c>
      <c r="B340" s="3" t="s">
        <v>13</v>
      </c>
      <c r="C340" s="3" t="s">
        <v>14</v>
      </c>
      <c r="D340" s="180"/>
      <c r="E340" s="5" t="s">
        <v>15</v>
      </c>
    </row>
    <row r="341" spans="1:5" ht="15">
      <c r="A341" s="29"/>
      <c r="B341" s="29"/>
      <c r="C341" s="29"/>
      <c r="D341" s="181"/>
      <c r="E341" s="30" t="s">
        <v>17</v>
      </c>
    </row>
    <row r="342" spans="1:5" ht="28.5">
      <c r="A342" s="9">
        <v>1</v>
      </c>
      <c r="B342" s="7" t="s">
        <v>29</v>
      </c>
      <c r="C342" s="9" t="s">
        <v>18</v>
      </c>
      <c r="D342" s="7" t="s">
        <v>139</v>
      </c>
      <c r="E342" s="13">
        <v>17081</v>
      </c>
    </row>
    <row r="343" spans="1:5" ht="28.5">
      <c r="A343" s="9">
        <v>2</v>
      </c>
      <c r="B343" s="7" t="s">
        <v>361</v>
      </c>
      <c r="C343" s="9" t="s">
        <v>18</v>
      </c>
      <c r="D343" s="7" t="s">
        <v>139</v>
      </c>
      <c r="E343" s="13">
        <v>9603</v>
      </c>
    </row>
    <row r="344" spans="1:5" ht="28.5">
      <c r="A344" s="9">
        <v>3</v>
      </c>
      <c r="B344" s="7" t="s">
        <v>384</v>
      </c>
      <c r="C344" s="9" t="s">
        <v>18</v>
      </c>
      <c r="D344" s="7" t="s">
        <v>139</v>
      </c>
      <c r="E344" s="13">
        <v>12710</v>
      </c>
    </row>
    <row r="345" spans="1:5" ht="28.5">
      <c r="A345" s="9">
        <v>4</v>
      </c>
      <c r="B345" s="7" t="s">
        <v>385</v>
      </c>
      <c r="C345" s="9" t="s">
        <v>18</v>
      </c>
      <c r="D345" s="7" t="s">
        <v>139</v>
      </c>
      <c r="E345" s="13">
        <v>3781</v>
      </c>
    </row>
    <row r="346" spans="1:5" ht="28.5">
      <c r="A346" s="9">
        <v>5</v>
      </c>
      <c r="B346" s="7" t="s">
        <v>38</v>
      </c>
      <c r="C346" s="9" t="s">
        <v>18</v>
      </c>
      <c r="D346" s="7" t="s">
        <v>139</v>
      </c>
      <c r="E346" s="13">
        <v>15281</v>
      </c>
    </row>
    <row r="347" spans="1:5" ht="85.5">
      <c r="A347" s="30">
        <v>6</v>
      </c>
      <c r="B347" s="30" t="s">
        <v>359</v>
      </c>
      <c r="C347" s="9" t="s">
        <v>18</v>
      </c>
      <c r="D347" s="6" t="s">
        <v>386</v>
      </c>
      <c r="E347" s="75">
        <v>179513</v>
      </c>
    </row>
    <row r="348" spans="1:5" ht="15">
      <c r="A348" s="9"/>
      <c r="B348" s="10"/>
      <c r="C348" s="9"/>
      <c r="D348" s="7"/>
      <c r="E348" s="14">
        <f>SUM(E342:E347)</f>
        <v>237969</v>
      </c>
    </row>
    <row r="349" spans="1:5" ht="42.75">
      <c r="A349" s="30">
        <v>1</v>
      </c>
      <c r="B349" s="30" t="s">
        <v>339</v>
      </c>
      <c r="C349" s="9" t="s">
        <v>18</v>
      </c>
      <c r="D349" s="6" t="s">
        <v>387</v>
      </c>
      <c r="E349" s="75">
        <v>88349</v>
      </c>
    </row>
    <row r="350" spans="1:5" ht="15">
      <c r="A350" s="30"/>
      <c r="B350" s="30"/>
      <c r="C350" s="9"/>
      <c r="D350" s="6"/>
      <c r="E350" s="75"/>
    </row>
    <row r="351" spans="1:5" ht="15">
      <c r="A351" s="30"/>
      <c r="B351" s="31"/>
      <c r="C351" s="131"/>
      <c r="D351" s="30"/>
      <c r="E351" s="76">
        <f>SUM(E349:E350)</f>
        <v>88349</v>
      </c>
    </row>
    <row r="352" spans="1:5" ht="54">
      <c r="A352" s="30">
        <v>1</v>
      </c>
      <c r="B352" s="90" t="s">
        <v>49</v>
      </c>
      <c r="C352" s="9" t="s">
        <v>18</v>
      </c>
      <c r="D352" s="90" t="s">
        <v>388</v>
      </c>
      <c r="E352" s="92">
        <v>100044</v>
      </c>
    </row>
    <row r="353" spans="1:5" ht="15">
      <c r="A353" s="30"/>
      <c r="B353" s="30"/>
      <c r="C353" s="129"/>
      <c r="D353" s="7"/>
      <c r="E353" s="75"/>
    </row>
    <row r="354" spans="1:5" ht="15">
      <c r="A354" s="30"/>
      <c r="B354" s="170"/>
      <c r="C354" s="171"/>
      <c r="D354" s="30"/>
      <c r="E354" s="76">
        <f>SUM(E352:E352)</f>
        <v>100044</v>
      </c>
    </row>
    <row r="355" spans="1:5" ht="54">
      <c r="A355" s="30">
        <v>1</v>
      </c>
      <c r="B355" s="90" t="s">
        <v>371</v>
      </c>
      <c r="C355" s="89" t="s">
        <v>18</v>
      </c>
      <c r="D355" s="90" t="s">
        <v>389</v>
      </c>
      <c r="E355" s="92">
        <v>182733</v>
      </c>
    </row>
    <row r="356" spans="1:5" ht="15">
      <c r="A356" s="30"/>
      <c r="B356" s="31"/>
      <c r="C356" s="131"/>
      <c r="D356" s="30"/>
      <c r="E356" s="76"/>
    </row>
    <row r="357" spans="1:5" ht="15">
      <c r="A357" s="30"/>
      <c r="B357" s="31"/>
      <c r="C357" s="131"/>
      <c r="D357" s="30"/>
      <c r="E357" s="76">
        <f>SUM(E355:E356)</f>
        <v>182733</v>
      </c>
    </row>
    <row r="358" spans="1:5" ht="42.75">
      <c r="A358" s="30">
        <v>1</v>
      </c>
      <c r="B358" s="30" t="s">
        <v>127</v>
      </c>
      <c r="C358" s="9" t="s">
        <v>18</v>
      </c>
      <c r="D358" s="6" t="s">
        <v>390</v>
      </c>
      <c r="E358" s="75">
        <v>90255</v>
      </c>
    </row>
    <row r="359" spans="1:5" ht="42.75">
      <c r="A359" s="30">
        <v>2</v>
      </c>
      <c r="B359" s="30" t="s">
        <v>352</v>
      </c>
      <c r="C359" s="9" t="s">
        <v>18</v>
      </c>
      <c r="D359" s="6" t="s">
        <v>391</v>
      </c>
      <c r="E359" s="75">
        <v>298000</v>
      </c>
    </row>
    <row r="360" spans="1:5" ht="42.75">
      <c r="A360" s="30">
        <v>3</v>
      </c>
      <c r="B360" s="30" t="s">
        <v>392</v>
      </c>
      <c r="C360" s="9" t="s">
        <v>18</v>
      </c>
      <c r="D360" s="6" t="s">
        <v>357</v>
      </c>
      <c r="E360" s="75">
        <v>90194</v>
      </c>
    </row>
    <row r="361" spans="1:5" ht="57">
      <c r="A361" s="30">
        <v>4</v>
      </c>
      <c r="B361" s="30" t="s">
        <v>64</v>
      </c>
      <c r="C361" s="9" t="s">
        <v>18</v>
      </c>
      <c r="D361" s="6" t="s">
        <v>393</v>
      </c>
      <c r="E361" s="75">
        <v>16133</v>
      </c>
    </row>
    <row r="362" spans="1:5" ht="42.75">
      <c r="A362" s="30">
        <v>5</v>
      </c>
      <c r="B362" s="30" t="s">
        <v>64</v>
      </c>
      <c r="C362" s="9" t="s">
        <v>18</v>
      </c>
      <c r="D362" s="6" t="s">
        <v>394</v>
      </c>
      <c r="E362" s="75">
        <v>120007</v>
      </c>
    </row>
    <row r="363" spans="1:5" ht="15">
      <c r="A363" s="30"/>
      <c r="B363" s="30"/>
      <c r="C363" s="9"/>
      <c r="D363" s="30"/>
      <c r="E363" s="75"/>
    </row>
    <row r="364" spans="1:5" ht="15">
      <c r="A364" s="30"/>
      <c r="B364" s="31"/>
      <c r="C364" s="131"/>
      <c r="D364" s="30"/>
      <c r="E364" s="76">
        <f>SUM(E358:E363)</f>
        <v>614589</v>
      </c>
    </row>
    <row r="365" spans="1:5" ht="15">
      <c r="A365" s="77"/>
      <c r="B365" s="182" t="s">
        <v>19</v>
      </c>
      <c r="C365" s="183"/>
      <c r="D365" s="77"/>
      <c r="E365" s="76">
        <f>E348+E351+E354+E357+E364</f>
        <v>1223684</v>
      </c>
    </row>
    <row r="368" spans="1:6" ht="15">
      <c r="A368" s="135"/>
      <c r="B368" s="135"/>
      <c r="C368" s="135"/>
      <c r="D368" s="136"/>
      <c r="E368" s="136" t="s">
        <v>21</v>
      </c>
      <c r="F368" s="135"/>
    </row>
    <row r="369" spans="1:6" ht="15">
      <c r="A369" s="186" t="s">
        <v>440</v>
      </c>
      <c r="B369" s="186"/>
      <c r="C369" s="186"/>
      <c r="D369" s="186"/>
      <c r="E369" s="186"/>
      <c r="F369" s="186"/>
    </row>
    <row r="370" spans="1:6" ht="15">
      <c r="A370" s="187"/>
      <c r="B370" s="187"/>
      <c r="C370" s="187"/>
      <c r="D370" s="187"/>
      <c r="E370" s="187"/>
      <c r="F370" s="187"/>
    </row>
    <row r="371" spans="1:6" ht="15">
      <c r="A371" s="138" t="s">
        <v>6</v>
      </c>
      <c r="B371" s="139" t="s">
        <v>7</v>
      </c>
      <c r="C371" s="139"/>
      <c r="D371" s="138" t="s">
        <v>8</v>
      </c>
      <c r="E371" s="188" t="s">
        <v>9</v>
      </c>
      <c r="F371" s="139" t="s">
        <v>10</v>
      </c>
    </row>
    <row r="372" spans="1:6" ht="15">
      <c r="A372" s="140" t="s">
        <v>11</v>
      </c>
      <c r="B372" s="141" t="s">
        <v>12</v>
      </c>
      <c r="C372" s="141" t="s">
        <v>13</v>
      </c>
      <c r="D372" s="141" t="s">
        <v>14</v>
      </c>
      <c r="E372" s="189"/>
      <c r="F372" s="84" t="s">
        <v>15</v>
      </c>
    </row>
    <row r="373" spans="1:6" ht="15">
      <c r="A373" s="86"/>
      <c r="B373" s="84" t="s">
        <v>16</v>
      </c>
      <c r="C373" s="86"/>
      <c r="D373" s="86"/>
      <c r="E373" s="190"/>
      <c r="F373" s="142" t="s">
        <v>17</v>
      </c>
    </row>
    <row r="374" spans="1:6" ht="81">
      <c r="A374" s="89">
        <v>1</v>
      </c>
      <c r="B374" s="206" t="s">
        <v>441</v>
      </c>
      <c r="C374" s="90" t="s">
        <v>85</v>
      </c>
      <c r="D374" s="89" t="s">
        <v>18</v>
      </c>
      <c r="E374" s="90" t="s">
        <v>442</v>
      </c>
      <c r="F374" s="92">
        <v>92898</v>
      </c>
    </row>
    <row r="375" spans="1:6" ht="15">
      <c r="A375" s="89"/>
      <c r="B375" s="206"/>
      <c r="C375" s="94"/>
      <c r="D375" s="93"/>
      <c r="E375" s="90"/>
      <c r="F375" s="95">
        <f>SUM(F374:F374)</f>
        <v>92898</v>
      </c>
    </row>
    <row r="376" spans="1:6" ht="40.5">
      <c r="A376" s="89">
        <v>1</v>
      </c>
      <c r="B376" s="206" t="s">
        <v>441</v>
      </c>
      <c r="C376" s="90" t="s">
        <v>324</v>
      </c>
      <c r="D376" s="89" t="s">
        <v>18</v>
      </c>
      <c r="E376" s="90" t="s">
        <v>443</v>
      </c>
      <c r="F376" s="92">
        <v>2052.82</v>
      </c>
    </row>
    <row r="377" spans="1:6" ht="15">
      <c r="A377" s="89"/>
      <c r="B377" s="206"/>
      <c r="C377" s="172"/>
      <c r="D377" s="93"/>
      <c r="E377" s="90"/>
      <c r="F377" s="95">
        <f>SUM(F376:F376)</f>
        <v>2052.82</v>
      </c>
    </row>
    <row r="378" spans="1:6" ht="54">
      <c r="A378" s="89">
        <v>1</v>
      </c>
      <c r="B378" s="206" t="s">
        <v>441</v>
      </c>
      <c r="C378" s="90" t="s">
        <v>373</v>
      </c>
      <c r="D378" s="89" t="s">
        <v>18</v>
      </c>
      <c r="E378" s="90" t="s">
        <v>444</v>
      </c>
      <c r="F378" s="92">
        <v>19122.95</v>
      </c>
    </row>
    <row r="379" spans="1:6" ht="27">
      <c r="A379" s="89">
        <v>2</v>
      </c>
      <c r="B379" s="206" t="s">
        <v>441</v>
      </c>
      <c r="C379" s="90" t="s">
        <v>373</v>
      </c>
      <c r="D379" s="89" t="s">
        <v>18</v>
      </c>
      <c r="E379" s="90" t="s">
        <v>445</v>
      </c>
      <c r="F379" s="92">
        <v>523339.01</v>
      </c>
    </row>
    <row r="380" spans="1:6" ht="27">
      <c r="A380" s="89">
        <v>3</v>
      </c>
      <c r="B380" s="206" t="s">
        <v>441</v>
      </c>
      <c r="C380" s="90" t="s">
        <v>373</v>
      </c>
      <c r="D380" s="89" t="s">
        <v>18</v>
      </c>
      <c r="E380" s="90" t="s">
        <v>445</v>
      </c>
      <c r="F380" s="92">
        <v>363984.29</v>
      </c>
    </row>
    <row r="381" spans="1:6" ht="15">
      <c r="A381" s="89"/>
      <c r="B381" s="206"/>
      <c r="C381" s="94"/>
      <c r="D381" s="93"/>
      <c r="E381" s="90"/>
      <c r="F381" s="95">
        <f>SUM(F378:F380)</f>
        <v>906446.25</v>
      </c>
    </row>
    <row r="382" spans="1:6" ht="81">
      <c r="A382" s="89">
        <v>1</v>
      </c>
      <c r="B382" s="206" t="s">
        <v>441</v>
      </c>
      <c r="C382" s="90" t="s">
        <v>446</v>
      </c>
      <c r="D382" s="9" t="s">
        <v>18</v>
      </c>
      <c r="E382" s="90" t="s">
        <v>413</v>
      </c>
      <c r="F382" s="92">
        <v>248063.31</v>
      </c>
    </row>
    <row r="383" spans="1:6" ht="148.5">
      <c r="A383" s="89">
        <v>2</v>
      </c>
      <c r="B383" s="206" t="s">
        <v>441</v>
      </c>
      <c r="C383" s="90" t="s">
        <v>447</v>
      </c>
      <c r="D383" s="9" t="s">
        <v>18</v>
      </c>
      <c r="E383" s="90" t="s">
        <v>413</v>
      </c>
      <c r="F383" s="92">
        <v>244020</v>
      </c>
    </row>
    <row r="384" spans="1:6" ht="15">
      <c r="A384" s="89"/>
      <c r="B384" s="206"/>
      <c r="C384" s="94"/>
      <c r="D384" s="93"/>
      <c r="E384" s="90"/>
      <c r="F384" s="95">
        <f>SUM(F382:F383)</f>
        <v>492083.31</v>
      </c>
    </row>
    <row r="385" spans="1:6" ht="15">
      <c r="A385" s="89">
        <v>1</v>
      </c>
      <c r="B385" s="206" t="s">
        <v>441</v>
      </c>
      <c r="C385" s="90" t="s">
        <v>448</v>
      </c>
      <c r="D385" s="9" t="s">
        <v>18</v>
      </c>
      <c r="E385" s="90" t="s">
        <v>449</v>
      </c>
      <c r="F385" s="92">
        <v>8580.36</v>
      </c>
    </row>
    <row r="386" spans="1:6" ht="15">
      <c r="A386" s="89">
        <v>2</v>
      </c>
      <c r="B386" s="206" t="s">
        <v>441</v>
      </c>
      <c r="C386" s="90"/>
      <c r="D386" s="9" t="s">
        <v>18</v>
      </c>
      <c r="E386" s="90" t="s">
        <v>449</v>
      </c>
      <c r="F386" s="92">
        <v>8664.45</v>
      </c>
    </row>
    <row r="387" spans="1:6" ht="15">
      <c r="A387" s="89"/>
      <c r="B387" s="206"/>
      <c r="C387" s="94"/>
      <c r="D387" s="93"/>
      <c r="E387" s="90"/>
      <c r="F387" s="95">
        <f>SUM(F385:F386)</f>
        <v>17244.81</v>
      </c>
    </row>
    <row r="388" spans="1:6" ht="27">
      <c r="A388" s="89">
        <v>1</v>
      </c>
      <c r="B388" s="206" t="s">
        <v>441</v>
      </c>
      <c r="C388" s="90" t="s">
        <v>347</v>
      </c>
      <c r="D388" s="89" t="s">
        <v>18</v>
      </c>
      <c r="E388" s="90" t="s">
        <v>317</v>
      </c>
      <c r="F388" s="92">
        <v>100</v>
      </c>
    </row>
    <row r="389" spans="1:6" ht="15">
      <c r="A389" s="89"/>
      <c r="B389" s="206"/>
      <c r="C389" s="172"/>
      <c r="D389" s="93"/>
      <c r="E389" s="90"/>
      <c r="F389" s="95">
        <f>SUM(F388:F388)</f>
        <v>100</v>
      </c>
    </row>
    <row r="390" spans="1:6" ht="15">
      <c r="A390" s="100">
        <v>1</v>
      </c>
      <c r="B390" s="206" t="s">
        <v>441</v>
      </c>
      <c r="C390" s="100" t="s">
        <v>450</v>
      </c>
      <c r="D390" s="98" t="s">
        <v>18</v>
      </c>
      <c r="E390" s="100" t="s">
        <v>451</v>
      </c>
      <c r="F390" s="99">
        <v>2030</v>
      </c>
    </row>
    <row r="391" spans="1:6" ht="15">
      <c r="A391" s="100">
        <v>2</v>
      </c>
      <c r="B391" s="206" t="s">
        <v>441</v>
      </c>
      <c r="C391" s="100" t="s">
        <v>282</v>
      </c>
      <c r="D391" s="98" t="s">
        <v>18</v>
      </c>
      <c r="E391" s="100" t="s">
        <v>451</v>
      </c>
      <c r="F391" s="99">
        <v>3510</v>
      </c>
    </row>
    <row r="392" spans="1:6" ht="15">
      <c r="A392" s="100"/>
      <c r="B392" s="207"/>
      <c r="C392" s="101"/>
      <c r="D392" s="177"/>
      <c r="E392" s="100"/>
      <c r="F392" s="102">
        <f>SUM(F390:F391)</f>
        <v>5540</v>
      </c>
    </row>
    <row r="393" spans="1:6" ht="27">
      <c r="A393" s="100">
        <v>1</v>
      </c>
      <c r="B393" s="206" t="s">
        <v>441</v>
      </c>
      <c r="C393" s="90" t="s">
        <v>203</v>
      </c>
      <c r="D393" s="98" t="s">
        <v>18</v>
      </c>
      <c r="E393" s="90" t="s">
        <v>452</v>
      </c>
      <c r="F393" s="104">
        <v>14000</v>
      </c>
    </row>
    <row r="394" spans="1:6" ht="15">
      <c r="A394" s="89"/>
      <c r="B394" s="206"/>
      <c r="C394" s="94"/>
      <c r="D394" s="93"/>
      <c r="E394" s="90"/>
      <c r="F394" s="95">
        <f>SUM(F393)</f>
        <v>14000</v>
      </c>
    </row>
    <row r="395" spans="1:6" ht="27">
      <c r="A395" s="107"/>
      <c r="B395" s="206"/>
      <c r="C395" s="94" t="s">
        <v>20</v>
      </c>
      <c r="D395" s="89"/>
      <c r="E395" s="90"/>
      <c r="F395" s="95">
        <f>F375+F377+F381+F384+F387+F389+F392+F394</f>
        <v>1530365.1900000002</v>
      </c>
    </row>
    <row r="396" spans="1:6" ht="15">
      <c r="A396" s="143"/>
      <c r="B396" s="208"/>
      <c r="C396" s="137"/>
      <c r="D396" s="143"/>
      <c r="E396" s="149"/>
      <c r="F396" s="150"/>
    </row>
    <row r="397" spans="1:6" ht="15">
      <c r="A397" s="143"/>
      <c r="B397" s="144" t="s">
        <v>453</v>
      </c>
      <c r="C397" s="144"/>
      <c r="D397" s="144"/>
      <c r="E397" s="144"/>
      <c r="F397" s="144"/>
    </row>
    <row r="398" spans="1:6" ht="15">
      <c r="A398" s="176"/>
      <c r="B398" s="176"/>
      <c r="C398" s="176"/>
      <c r="D398" s="176"/>
      <c r="E398" s="176"/>
      <c r="F398" s="176"/>
    </row>
    <row r="399" spans="1:6" ht="15">
      <c r="A399" s="176"/>
      <c r="B399" s="176"/>
      <c r="C399" s="176"/>
      <c r="D399" s="176"/>
      <c r="E399" s="176"/>
      <c r="F399" s="176"/>
    </row>
    <row r="406" spans="1:6" ht="15">
      <c r="A406" s="145"/>
      <c r="B406" s="145"/>
      <c r="C406" s="145"/>
      <c r="D406" s="145"/>
      <c r="E406" s="145"/>
      <c r="F406" s="146"/>
    </row>
    <row r="407" spans="1:6" ht="15">
      <c r="A407" s="145"/>
      <c r="B407" s="145"/>
      <c r="C407" s="145"/>
      <c r="D407" s="145"/>
      <c r="E407" s="145"/>
      <c r="F407" s="146"/>
    </row>
    <row r="408" spans="1:6" ht="15">
      <c r="A408" s="145"/>
      <c r="B408" s="145"/>
      <c r="C408" s="145"/>
      <c r="D408" s="145"/>
      <c r="E408" s="145"/>
      <c r="F408" s="147"/>
    </row>
    <row r="409" spans="1:6" ht="15">
      <c r="A409" s="135"/>
      <c r="B409" s="135"/>
      <c r="C409" s="135"/>
      <c r="D409" s="136"/>
      <c r="E409" s="136" t="s">
        <v>21</v>
      </c>
      <c r="F409" s="135"/>
    </row>
    <row r="410" spans="1:6" ht="15">
      <c r="A410" s="186" t="s">
        <v>454</v>
      </c>
      <c r="B410" s="186"/>
      <c r="C410" s="186"/>
      <c r="D410" s="186"/>
      <c r="E410" s="186"/>
      <c r="F410" s="186"/>
    </row>
    <row r="411" spans="1:6" ht="15">
      <c r="A411" s="187"/>
      <c r="B411" s="187"/>
      <c r="C411" s="187"/>
      <c r="D411" s="187"/>
      <c r="E411" s="187"/>
      <c r="F411" s="187"/>
    </row>
    <row r="412" spans="1:6" ht="15">
      <c r="A412" s="138" t="s">
        <v>6</v>
      </c>
      <c r="B412" s="139" t="s">
        <v>7</v>
      </c>
      <c r="C412" s="139"/>
      <c r="D412" s="138" t="s">
        <v>8</v>
      </c>
      <c r="E412" s="188" t="s">
        <v>9</v>
      </c>
      <c r="F412" s="139" t="s">
        <v>10</v>
      </c>
    </row>
    <row r="413" spans="1:6" ht="15">
      <c r="A413" s="140" t="s">
        <v>11</v>
      </c>
      <c r="B413" s="141" t="s">
        <v>12</v>
      </c>
      <c r="C413" s="141" t="s">
        <v>13</v>
      </c>
      <c r="D413" s="141" t="s">
        <v>14</v>
      </c>
      <c r="E413" s="189"/>
      <c r="F413" s="84" t="s">
        <v>15</v>
      </c>
    </row>
    <row r="414" spans="1:6" ht="15">
      <c r="A414" s="86"/>
      <c r="B414" s="84" t="s">
        <v>16</v>
      </c>
      <c r="C414" s="86"/>
      <c r="D414" s="86"/>
      <c r="E414" s="190"/>
      <c r="F414" s="142" t="s">
        <v>17</v>
      </c>
    </row>
    <row r="415" spans="1:6" ht="81">
      <c r="A415" s="89">
        <v>1</v>
      </c>
      <c r="B415" s="206" t="s">
        <v>455</v>
      </c>
      <c r="C415" s="90" t="s">
        <v>194</v>
      </c>
      <c r="D415" s="89" t="s">
        <v>18</v>
      </c>
      <c r="E415" s="90" t="s">
        <v>442</v>
      </c>
      <c r="F415" s="92">
        <v>82335</v>
      </c>
    </row>
    <row r="416" spans="1:6" ht="15">
      <c r="A416" s="89"/>
      <c r="B416" s="206"/>
      <c r="C416" s="94"/>
      <c r="D416" s="93"/>
      <c r="E416" s="90"/>
      <c r="F416" s="95">
        <f>SUM(F415:F415)</f>
        <v>82335</v>
      </c>
    </row>
    <row r="417" spans="1:6" ht="40.5">
      <c r="A417" s="89">
        <v>1</v>
      </c>
      <c r="B417" s="206" t="s">
        <v>455</v>
      </c>
      <c r="C417" s="90" t="s">
        <v>456</v>
      </c>
      <c r="D417" s="89" t="s">
        <v>18</v>
      </c>
      <c r="E417" s="90" t="s">
        <v>457</v>
      </c>
      <c r="F417" s="92">
        <v>7930.12</v>
      </c>
    </row>
    <row r="418" spans="1:6" ht="15">
      <c r="A418" s="89"/>
      <c r="B418" s="206"/>
      <c r="C418" s="94"/>
      <c r="D418" s="93"/>
      <c r="E418" s="90"/>
      <c r="F418" s="95">
        <f>SUM(F417:F417)</f>
        <v>7930.12</v>
      </c>
    </row>
    <row r="419" spans="1:6" ht="27">
      <c r="A419" s="100">
        <v>1</v>
      </c>
      <c r="B419" s="206" t="s">
        <v>455</v>
      </c>
      <c r="C419" s="90" t="s">
        <v>373</v>
      </c>
      <c r="D419" s="89" t="s">
        <v>18</v>
      </c>
      <c r="E419" s="90" t="s">
        <v>458</v>
      </c>
      <c r="F419" s="92">
        <v>128302.9</v>
      </c>
    </row>
    <row r="420" spans="1:6" ht="27">
      <c r="A420" s="100">
        <v>2</v>
      </c>
      <c r="B420" s="206" t="s">
        <v>455</v>
      </c>
      <c r="C420" s="90" t="s">
        <v>373</v>
      </c>
      <c r="D420" s="89" t="s">
        <v>18</v>
      </c>
      <c r="E420" s="90" t="s">
        <v>459</v>
      </c>
      <c r="F420" s="99">
        <v>528400</v>
      </c>
    </row>
    <row r="421" spans="1:6" ht="27">
      <c r="A421" s="100">
        <v>3</v>
      </c>
      <c r="B421" s="206" t="s">
        <v>455</v>
      </c>
      <c r="C421" s="90" t="s">
        <v>373</v>
      </c>
      <c r="D421" s="89" t="s">
        <v>18</v>
      </c>
      <c r="E421" s="90" t="s">
        <v>445</v>
      </c>
      <c r="F421" s="99">
        <v>380281.42</v>
      </c>
    </row>
    <row r="422" spans="1:6" ht="15">
      <c r="A422" s="100"/>
      <c r="B422" s="207"/>
      <c r="C422" s="101"/>
      <c r="D422" s="177"/>
      <c r="E422" s="100"/>
      <c r="F422" s="102">
        <f>SUM(F419:F421)</f>
        <v>1036984.3200000001</v>
      </c>
    </row>
    <row r="423" spans="1:6" ht="15">
      <c r="A423" s="89"/>
      <c r="B423" s="206"/>
      <c r="C423" s="94"/>
      <c r="D423" s="93"/>
      <c r="E423" s="90"/>
      <c r="F423" s="95"/>
    </row>
    <row r="424" spans="1:6" ht="27">
      <c r="A424" s="107"/>
      <c r="B424" s="206"/>
      <c r="C424" s="94" t="s">
        <v>20</v>
      </c>
      <c r="D424" s="89"/>
      <c r="E424" s="90"/>
      <c r="F424" s="95">
        <f>F416+F418+F422</f>
        <v>1127249.44</v>
      </c>
    </row>
    <row r="425" spans="1:6" ht="15">
      <c r="A425" s="143"/>
      <c r="B425" s="208"/>
      <c r="C425" s="137"/>
      <c r="D425" s="143"/>
      <c r="E425" s="149"/>
      <c r="F425" s="150"/>
    </row>
    <row r="426" spans="1:6" ht="15">
      <c r="A426" s="143"/>
      <c r="B426" s="144" t="s">
        <v>453</v>
      </c>
      <c r="C426" s="144"/>
      <c r="D426" s="144"/>
      <c r="E426" s="144"/>
      <c r="F426" s="144"/>
    </row>
  </sheetData>
  <sheetProtection/>
  <mergeCells count="40">
    <mergeCell ref="A369:F370"/>
    <mergeCell ref="E371:E373"/>
    <mergeCell ref="A410:F411"/>
    <mergeCell ref="E412:E414"/>
    <mergeCell ref="B203:C203"/>
    <mergeCell ref="A238:E238"/>
    <mergeCell ref="D240:D242"/>
    <mergeCell ref="B268:C268"/>
    <mergeCell ref="D103:D105"/>
    <mergeCell ref="B109:C109"/>
    <mergeCell ref="A206:E206"/>
    <mergeCell ref="D208:D210"/>
    <mergeCell ref="B214:C214"/>
    <mergeCell ref="A114:E114"/>
    <mergeCell ref="D116:D118"/>
    <mergeCell ref="B142:C142"/>
    <mergeCell ref="A145:E145"/>
    <mergeCell ref="D147:D149"/>
    <mergeCell ref="A6:I6"/>
    <mergeCell ref="E8:E10"/>
    <mergeCell ref="C19:D19"/>
    <mergeCell ref="A24:E24"/>
    <mergeCell ref="D26:D28"/>
    <mergeCell ref="B53:C53"/>
    <mergeCell ref="A218:E218"/>
    <mergeCell ref="D220:D222"/>
    <mergeCell ref="B234:C234"/>
    <mergeCell ref="A58:E58"/>
    <mergeCell ref="D60:D62"/>
    <mergeCell ref="B73:C73"/>
    <mergeCell ref="A77:E77"/>
    <mergeCell ref="D79:D81"/>
    <mergeCell ref="B97:C97"/>
    <mergeCell ref="A101:E101"/>
    <mergeCell ref="A271:E271"/>
    <mergeCell ref="D273:D275"/>
    <mergeCell ref="B333:C333"/>
    <mergeCell ref="A337:E337"/>
    <mergeCell ref="D339:D341"/>
    <mergeCell ref="B365:C365"/>
  </mergeCells>
  <printOptions/>
  <pageMargins left="0" right="0" top="0" bottom="0.7480314960629921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1"/>
  <sheetViews>
    <sheetView tabSelected="1" zoomScalePageLayoutView="0" workbookViewId="0" topLeftCell="A382">
      <selection activeCell="D349" sqref="D349"/>
    </sheetView>
  </sheetViews>
  <sheetFormatPr defaultColWidth="9.140625" defaultRowHeight="15"/>
  <cols>
    <col min="1" max="1" width="4.7109375" style="0" customWidth="1"/>
    <col min="2" max="2" width="13.00390625" style="0" customWidth="1"/>
    <col min="3" max="3" width="28.57421875" style="0" customWidth="1"/>
    <col min="4" max="4" width="27.7109375" style="0" customWidth="1"/>
    <col min="5" max="5" width="23.7109375" style="0" customWidth="1"/>
    <col min="6" max="6" width="17.28125" style="0" customWidth="1"/>
    <col min="7" max="7" width="18.00390625" style="0" customWidth="1"/>
    <col min="8" max="8" width="14.57421875" style="0" customWidth="1"/>
  </cols>
  <sheetData>
    <row r="1" spans="1:9" ht="15">
      <c r="A1" s="35"/>
      <c r="B1" s="35"/>
      <c r="C1" s="35"/>
      <c r="D1" s="35"/>
      <c r="E1" s="35"/>
      <c r="F1" s="36"/>
      <c r="G1" s="36"/>
      <c r="H1" s="37" t="s">
        <v>0</v>
      </c>
      <c r="I1" s="38"/>
    </row>
    <row r="2" spans="1:9" ht="15">
      <c r="A2" s="35"/>
      <c r="B2" s="35"/>
      <c r="C2" s="35"/>
      <c r="D2" s="35"/>
      <c r="E2" s="35"/>
      <c r="F2" s="35"/>
      <c r="G2" s="39" t="s">
        <v>1</v>
      </c>
      <c r="H2" s="40"/>
      <c r="I2" s="40"/>
    </row>
    <row r="3" spans="1:9" ht="15">
      <c r="A3" s="35"/>
      <c r="B3" s="35"/>
      <c r="C3" s="41"/>
      <c r="D3" s="35"/>
      <c r="E3" s="35"/>
      <c r="F3" s="35"/>
      <c r="G3" s="37" t="s">
        <v>2</v>
      </c>
      <c r="H3" s="40"/>
      <c r="I3" s="40"/>
    </row>
    <row r="4" spans="1:9" ht="15">
      <c r="A4" s="35"/>
      <c r="B4" s="35"/>
      <c r="C4" s="35"/>
      <c r="D4" s="35"/>
      <c r="E4" s="35"/>
      <c r="F4" s="35"/>
      <c r="G4" s="39" t="s">
        <v>3</v>
      </c>
      <c r="H4" s="39"/>
      <c r="I4" s="39"/>
    </row>
    <row r="5" spans="1:9" ht="15">
      <c r="A5" s="42"/>
      <c r="B5" s="42"/>
      <c r="C5" s="42"/>
      <c r="D5" s="43"/>
      <c r="E5" s="43" t="s">
        <v>21</v>
      </c>
      <c r="F5" s="43"/>
      <c r="G5" s="43"/>
      <c r="H5" s="42"/>
      <c r="I5" s="42"/>
    </row>
    <row r="6" spans="1:9" ht="15">
      <c r="A6" s="196" t="s">
        <v>42</v>
      </c>
      <c r="B6" s="196"/>
      <c r="C6" s="196"/>
      <c r="D6" s="196"/>
      <c r="E6" s="196"/>
      <c r="F6" s="196"/>
      <c r="G6" s="196"/>
      <c r="H6" s="196"/>
      <c r="I6" s="196"/>
    </row>
    <row r="7" spans="1:9" ht="15">
      <c r="A7" s="197"/>
      <c r="B7" s="197"/>
      <c r="C7" s="197"/>
      <c r="D7" s="197"/>
      <c r="E7" s="197"/>
      <c r="F7" s="197"/>
      <c r="G7" s="196"/>
      <c r="H7" s="196"/>
      <c r="I7" s="196"/>
    </row>
    <row r="8" spans="1:9" ht="15">
      <c r="A8" s="44" t="s">
        <v>6</v>
      </c>
      <c r="B8" s="45" t="s">
        <v>7</v>
      </c>
      <c r="C8" s="46"/>
      <c r="D8" s="44" t="s">
        <v>8</v>
      </c>
      <c r="E8" s="198" t="s">
        <v>9</v>
      </c>
      <c r="F8" s="46" t="s">
        <v>10</v>
      </c>
      <c r="G8" s="119"/>
      <c r="H8" s="119"/>
      <c r="I8" s="119"/>
    </row>
    <row r="9" spans="1:11" ht="15">
      <c r="A9" s="47" t="s">
        <v>11</v>
      </c>
      <c r="B9" s="48" t="s">
        <v>12</v>
      </c>
      <c r="C9" s="49" t="s">
        <v>13</v>
      </c>
      <c r="D9" s="49" t="s">
        <v>14</v>
      </c>
      <c r="E9" s="199"/>
      <c r="F9" s="48" t="s">
        <v>15</v>
      </c>
      <c r="G9" s="119"/>
      <c r="H9" s="120"/>
      <c r="I9" s="120"/>
      <c r="J9" s="65"/>
      <c r="K9" s="66"/>
    </row>
    <row r="10" spans="1:9" ht="15">
      <c r="A10" s="51"/>
      <c r="B10" s="52" t="s">
        <v>16</v>
      </c>
      <c r="C10" s="53"/>
      <c r="D10" s="51"/>
      <c r="E10" s="200"/>
      <c r="F10" s="52" t="s">
        <v>17</v>
      </c>
      <c r="G10" s="119"/>
      <c r="H10" s="119"/>
      <c r="I10" s="119"/>
    </row>
    <row r="11" spans="1:9" ht="57">
      <c r="A11" s="55">
        <v>1</v>
      </c>
      <c r="B11" s="56">
        <v>41670</v>
      </c>
      <c r="C11" s="57" t="s">
        <v>30</v>
      </c>
      <c r="D11" s="55" t="s">
        <v>18</v>
      </c>
      <c r="E11" s="57" t="s">
        <v>31</v>
      </c>
      <c r="F11" s="124">
        <v>128000</v>
      </c>
      <c r="G11" s="65"/>
      <c r="H11" s="121"/>
      <c r="I11" s="63"/>
    </row>
    <row r="12" spans="1:9" ht="57">
      <c r="A12" s="55">
        <v>2</v>
      </c>
      <c r="B12" s="56">
        <v>41670</v>
      </c>
      <c r="C12" s="57" t="s">
        <v>30</v>
      </c>
      <c r="D12" s="55" t="s">
        <v>18</v>
      </c>
      <c r="E12" s="57" t="s">
        <v>31</v>
      </c>
      <c r="F12" s="124">
        <v>69000</v>
      </c>
      <c r="G12" s="65"/>
      <c r="H12" s="121"/>
      <c r="I12" s="63"/>
    </row>
    <row r="13" spans="1:9" ht="57">
      <c r="A13" s="55">
        <v>3</v>
      </c>
      <c r="B13" s="56">
        <v>41670</v>
      </c>
      <c r="C13" s="57" t="s">
        <v>30</v>
      </c>
      <c r="D13" s="55" t="s">
        <v>18</v>
      </c>
      <c r="E13" s="57" t="s">
        <v>31</v>
      </c>
      <c r="F13" s="124">
        <v>132983</v>
      </c>
      <c r="G13" s="65"/>
      <c r="H13" s="121"/>
      <c r="I13" s="63"/>
    </row>
    <row r="14" spans="1:9" ht="15">
      <c r="A14" s="55"/>
      <c r="B14" s="56"/>
      <c r="C14" s="60"/>
      <c r="D14" s="59"/>
      <c r="E14" s="57"/>
      <c r="F14" s="125">
        <f>SUM(F11:F13)</f>
        <v>329983</v>
      </c>
      <c r="G14" s="65"/>
      <c r="H14" s="122"/>
      <c r="I14" s="63"/>
    </row>
    <row r="15" spans="1:9" ht="28.5">
      <c r="A15" s="55">
        <v>1</v>
      </c>
      <c r="B15" s="56">
        <v>41670</v>
      </c>
      <c r="C15" s="57" t="s">
        <v>32</v>
      </c>
      <c r="D15" s="55" t="s">
        <v>18</v>
      </c>
      <c r="E15" s="57" t="s">
        <v>23</v>
      </c>
      <c r="F15" s="124">
        <v>291315</v>
      </c>
      <c r="G15" s="65"/>
      <c r="H15" s="121"/>
      <c r="I15" s="63"/>
    </row>
    <row r="16" spans="1:9" ht="15">
      <c r="A16" s="55"/>
      <c r="B16" s="56"/>
      <c r="C16" s="60"/>
      <c r="D16" s="59"/>
      <c r="E16" s="60"/>
      <c r="F16" s="125">
        <f>SUM(F15)</f>
        <v>291315</v>
      </c>
      <c r="G16" s="123"/>
      <c r="H16" s="122"/>
      <c r="I16" s="63"/>
    </row>
    <row r="17" spans="1:9" ht="42.75">
      <c r="A17" s="55">
        <v>1</v>
      </c>
      <c r="B17" s="56">
        <v>41670</v>
      </c>
      <c r="C17" s="57" t="s">
        <v>35</v>
      </c>
      <c r="D17" s="55" t="s">
        <v>18</v>
      </c>
      <c r="E17" s="57" t="s">
        <v>34</v>
      </c>
      <c r="F17" s="124">
        <v>4534.19</v>
      </c>
      <c r="G17" s="65"/>
      <c r="H17" s="121"/>
      <c r="I17" s="63"/>
    </row>
    <row r="18" spans="1:9" ht="15">
      <c r="A18" s="55"/>
      <c r="B18" s="56"/>
      <c r="C18" s="60"/>
      <c r="D18" s="59"/>
      <c r="E18" s="60"/>
      <c r="F18" s="125">
        <f>SUM(F17)</f>
        <v>4534.19</v>
      </c>
      <c r="G18" s="123"/>
      <c r="H18" s="122"/>
      <c r="I18" s="63"/>
    </row>
    <row r="19" spans="1:9" ht="28.5">
      <c r="A19" s="55">
        <v>1</v>
      </c>
      <c r="B19" s="56">
        <v>41670</v>
      </c>
      <c r="C19" s="57" t="s">
        <v>36</v>
      </c>
      <c r="D19" s="55" t="s">
        <v>18</v>
      </c>
      <c r="E19" s="57" t="s">
        <v>37</v>
      </c>
      <c r="F19" s="124">
        <v>19537.4</v>
      </c>
      <c r="G19" s="65"/>
      <c r="H19" s="121"/>
      <c r="I19" s="63"/>
    </row>
    <row r="20" spans="1:9" ht="57">
      <c r="A20" s="55">
        <v>2</v>
      </c>
      <c r="B20" s="56">
        <v>41670</v>
      </c>
      <c r="C20" s="57" t="s">
        <v>38</v>
      </c>
      <c r="D20" s="55" t="s">
        <v>18</v>
      </c>
      <c r="E20" s="57" t="s">
        <v>39</v>
      </c>
      <c r="F20" s="124">
        <v>7615.35</v>
      </c>
      <c r="G20" s="65"/>
      <c r="H20" s="121"/>
      <c r="I20" s="63"/>
    </row>
    <row r="21" spans="1:9" ht="15">
      <c r="A21" s="55"/>
      <c r="B21" s="56"/>
      <c r="C21" s="60"/>
      <c r="D21" s="55"/>
      <c r="E21" s="57"/>
      <c r="F21" s="125">
        <f>SUM(F19:F20)</f>
        <v>27152.75</v>
      </c>
      <c r="G21" s="65"/>
      <c r="H21" s="122"/>
      <c r="I21" s="63"/>
    </row>
    <row r="22" spans="1:9" ht="42.75">
      <c r="A22" s="55">
        <v>1</v>
      </c>
      <c r="B22" s="56">
        <v>41670</v>
      </c>
      <c r="C22" s="57" t="s">
        <v>41</v>
      </c>
      <c r="D22" s="55" t="s">
        <v>18</v>
      </c>
      <c r="E22" s="57" t="s">
        <v>40</v>
      </c>
      <c r="F22" s="124">
        <v>819.09</v>
      </c>
      <c r="G22" s="65"/>
      <c r="H22" s="121"/>
      <c r="I22" s="63"/>
    </row>
    <row r="23" spans="1:9" ht="15">
      <c r="A23" s="55"/>
      <c r="B23" s="56"/>
      <c r="C23" s="60"/>
      <c r="D23" s="55"/>
      <c r="E23" s="57"/>
      <c r="F23" s="125">
        <f>SUM(F22)</f>
        <v>819.09</v>
      </c>
      <c r="G23" s="65"/>
      <c r="H23" s="122"/>
      <c r="I23" s="63"/>
    </row>
    <row r="24" spans="1:9" ht="15">
      <c r="A24" s="55"/>
      <c r="B24" s="56"/>
      <c r="C24" s="57"/>
      <c r="D24" s="55"/>
      <c r="E24" s="57"/>
      <c r="F24" s="124"/>
      <c r="G24" s="65"/>
      <c r="H24" s="121"/>
      <c r="I24" s="63"/>
    </row>
    <row r="25" spans="1:9" ht="30">
      <c r="A25" s="62"/>
      <c r="B25" s="56"/>
      <c r="C25" s="60" t="s">
        <v>20</v>
      </c>
      <c r="D25" s="55"/>
      <c r="E25" s="57"/>
      <c r="F25" s="125">
        <f>F14+F16+F18+F21+F23</f>
        <v>653804.0299999999</v>
      </c>
      <c r="G25" s="65"/>
      <c r="H25" s="122"/>
      <c r="I25" s="63"/>
    </row>
    <row r="26" ht="15">
      <c r="A26" s="63"/>
    </row>
    <row r="30" spans="1:5" ht="15">
      <c r="A30" s="42"/>
      <c r="B30" s="42"/>
      <c r="C30" s="43"/>
      <c r="D30" s="43" t="s">
        <v>21</v>
      </c>
      <c r="E30" s="42"/>
    </row>
    <row r="31" spans="1:5" ht="15">
      <c r="A31" s="196" t="s">
        <v>66</v>
      </c>
      <c r="B31" s="196"/>
      <c r="C31" s="196"/>
      <c r="D31" s="196"/>
      <c r="E31" s="196"/>
    </row>
    <row r="32" spans="1:5" ht="15">
      <c r="A32" s="197"/>
      <c r="B32" s="197"/>
      <c r="C32" s="197"/>
      <c r="D32" s="197"/>
      <c r="E32" s="197"/>
    </row>
    <row r="33" spans="1:5" ht="15">
      <c r="A33" s="44" t="s">
        <v>6</v>
      </c>
      <c r="B33" s="46"/>
      <c r="C33" s="44" t="s">
        <v>8</v>
      </c>
      <c r="D33" s="198" t="s">
        <v>9</v>
      </c>
      <c r="E33" s="46" t="s">
        <v>10</v>
      </c>
    </row>
    <row r="34" spans="1:5" ht="15">
      <c r="A34" s="47" t="s">
        <v>11</v>
      </c>
      <c r="B34" s="49" t="s">
        <v>13</v>
      </c>
      <c r="C34" s="49" t="s">
        <v>14</v>
      </c>
      <c r="D34" s="199"/>
      <c r="E34" s="50" t="s">
        <v>15</v>
      </c>
    </row>
    <row r="35" spans="1:5" ht="15">
      <c r="A35" s="51"/>
      <c r="B35" s="53"/>
      <c r="C35" s="51"/>
      <c r="D35" s="200"/>
      <c r="E35" s="54" t="s">
        <v>17</v>
      </c>
    </row>
    <row r="36" spans="1:5" ht="28.5">
      <c r="A36" s="55">
        <v>1</v>
      </c>
      <c r="B36" s="57" t="s">
        <v>41</v>
      </c>
      <c r="C36" s="55" t="s">
        <v>18</v>
      </c>
      <c r="D36" s="57" t="s">
        <v>67</v>
      </c>
      <c r="E36" s="58">
        <v>8800</v>
      </c>
    </row>
    <row r="37" spans="1:5" ht="15">
      <c r="A37" s="55"/>
      <c r="B37" s="57"/>
      <c r="C37" s="55"/>
      <c r="D37" s="57"/>
      <c r="E37" s="58"/>
    </row>
    <row r="38" spans="1:5" ht="15">
      <c r="A38" s="55"/>
      <c r="B38" s="60"/>
      <c r="C38" s="59"/>
      <c r="D38" s="57"/>
      <c r="E38" s="61">
        <f>SUM(E36:E37)</f>
        <v>8800</v>
      </c>
    </row>
    <row r="39" spans="1:5" ht="28.5">
      <c r="A39" s="55">
        <v>1</v>
      </c>
      <c r="B39" s="57" t="s">
        <v>68</v>
      </c>
      <c r="C39" s="55" t="s">
        <v>18</v>
      </c>
      <c r="D39" s="57" t="s">
        <v>69</v>
      </c>
      <c r="E39" s="58">
        <v>17090.05</v>
      </c>
    </row>
    <row r="40" spans="1:5" ht="28.5">
      <c r="A40" s="55">
        <v>2</v>
      </c>
      <c r="B40" s="57" t="s">
        <v>70</v>
      </c>
      <c r="C40" s="55" t="s">
        <v>18</v>
      </c>
      <c r="D40" s="57" t="s">
        <v>71</v>
      </c>
      <c r="E40" s="58">
        <v>58019.25</v>
      </c>
    </row>
    <row r="41" spans="1:5" ht="15">
      <c r="A41" s="55"/>
      <c r="B41" s="57"/>
      <c r="C41" s="55"/>
      <c r="D41" s="57"/>
      <c r="E41" s="58"/>
    </row>
    <row r="42" spans="1:5" ht="15">
      <c r="A42" s="55"/>
      <c r="B42" s="60"/>
      <c r="C42" s="59"/>
      <c r="D42" s="57"/>
      <c r="E42" s="61">
        <f>SUM(E39:E41)</f>
        <v>75109.3</v>
      </c>
    </row>
    <row r="43" spans="1:5" ht="57">
      <c r="A43" s="67">
        <v>1</v>
      </c>
      <c r="B43" s="6" t="s">
        <v>72</v>
      </c>
      <c r="C43" s="11" t="s">
        <v>18</v>
      </c>
      <c r="D43" s="17" t="s">
        <v>73</v>
      </c>
      <c r="E43" s="33">
        <v>34178</v>
      </c>
    </row>
    <row r="44" spans="1:5" ht="28.5">
      <c r="A44" s="67">
        <v>2</v>
      </c>
      <c r="B44" s="30" t="s">
        <v>74</v>
      </c>
      <c r="C44" s="11" t="s">
        <v>18</v>
      </c>
      <c r="D44" s="17" t="s">
        <v>73</v>
      </c>
      <c r="E44" s="33">
        <v>27866</v>
      </c>
    </row>
    <row r="45" spans="1:5" ht="28.5">
      <c r="A45" s="67">
        <v>3</v>
      </c>
      <c r="B45" s="30" t="s">
        <v>75</v>
      </c>
      <c r="C45" s="11" t="s">
        <v>18</v>
      </c>
      <c r="D45" s="17" t="s">
        <v>73</v>
      </c>
      <c r="E45" s="33">
        <v>27593</v>
      </c>
    </row>
    <row r="46" spans="1:5" ht="15">
      <c r="A46" s="4"/>
      <c r="B46" s="68"/>
      <c r="C46" s="4"/>
      <c r="D46" s="4"/>
      <c r="E46" s="16">
        <f>SUM(E43:E45)</f>
        <v>89637</v>
      </c>
    </row>
    <row r="47" spans="1:5" ht="15">
      <c r="A47" s="4">
        <v>1</v>
      </c>
      <c r="B47" s="30" t="s">
        <v>76</v>
      </c>
      <c r="C47" s="11" t="s">
        <v>18</v>
      </c>
      <c r="D47" s="17" t="s">
        <v>23</v>
      </c>
      <c r="E47" s="33">
        <v>565658</v>
      </c>
    </row>
    <row r="48" spans="1:5" ht="15">
      <c r="A48" s="4"/>
      <c r="B48" s="31"/>
      <c r="C48" s="69"/>
      <c r="D48" s="4"/>
      <c r="E48" s="16"/>
    </row>
    <row r="49" spans="1:5" ht="15">
      <c r="A49" s="67"/>
      <c r="B49" s="70"/>
      <c r="C49" s="11"/>
      <c r="D49" s="17"/>
      <c r="E49" s="16">
        <f>SUM(E47:E48)</f>
        <v>565658</v>
      </c>
    </row>
    <row r="50" spans="1:5" ht="42.75">
      <c r="A50" s="4">
        <v>1</v>
      </c>
      <c r="B50" s="7" t="s">
        <v>57</v>
      </c>
      <c r="C50" s="11" t="s">
        <v>18</v>
      </c>
      <c r="D50" s="71" t="s">
        <v>77</v>
      </c>
      <c r="E50" s="72">
        <v>50000</v>
      </c>
    </row>
    <row r="51" spans="1:5" ht="15">
      <c r="A51" s="4"/>
      <c r="B51" s="10"/>
      <c r="C51" s="11"/>
      <c r="D51" s="71"/>
      <c r="E51" s="73">
        <f>SUM(E50)</f>
        <v>50000</v>
      </c>
    </row>
    <row r="52" spans="1:5" ht="28.5">
      <c r="A52" s="4">
        <v>1</v>
      </c>
      <c r="B52" s="7" t="s">
        <v>78</v>
      </c>
      <c r="C52" s="11" t="s">
        <v>18</v>
      </c>
      <c r="D52" s="71" t="s">
        <v>23</v>
      </c>
      <c r="E52" s="72">
        <v>169220</v>
      </c>
    </row>
    <row r="53" spans="1:5" ht="15">
      <c r="A53" s="67"/>
      <c r="B53" s="10"/>
      <c r="C53" s="11"/>
      <c r="D53" s="71"/>
      <c r="E53" s="73">
        <f>SUM(E52)</f>
        <v>169220</v>
      </c>
    </row>
    <row r="54" spans="1:5" ht="28.5">
      <c r="A54" s="4">
        <v>1</v>
      </c>
      <c r="B54" s="7" t="s">
        <v>51</v>
      </c>
      <c r="C54" s="11" t="s">
        <v>18</v>
      </c>
      <c r="D54" s="71" t="s">
        <v>79</v>
      </c>
      <c r="E54" s="72">
        <v>1410</v>
      </c>
    </row>
    <row r="55" spans="1:5" ht="15">
      <c r="A55" s="67"/>
      <c r="B55" s="74"/>
      <c r="C55" s="11"/>
      <c r="D55" s="71"/>
      <c r="E55" s="73">
        <f>SUM(E54)</f>
        <v>1410</v>
      </c>
    </row>
    <row r="56" spans="1:5" ht="75">
      <c r="A56" s="62"/>
      <c r="B56" s="60" t="s">
        <v>20</v>
      </c>
      <c r="C56" s="55"/>
      <c r="D56" s="57"/>
      <c r="E56" s="61">
        <f>E38+E42+E46+E49+E51+E53+E55</f>
        <v>959834.3</v>
      </c>
    </row>
    <row r="59" spans="1:5" ht="15">
      <c r="A59" s="35"/>
      <c r="B59" s="35"/>
      <c r="C59" s="35"/>
      <c r="D59" s="35"/>
      <c r="E59" s="37" t="s">
        <v>0</v>
      </c>
    </row>
    <row r="60" spans="1:5" ht="15">
      <c r="A60" s="78"/>
      <c r="B60" s="78"/>
      <c r="C60" s="79"/>
      <c r="D60" s="79" t="s">
        <v>21</v>
      </c>
      <c r="E60" s="78"/>
    </row>
    <row r="61" spans="1:5" ht="15">
      <c r="A61" s="191" t="s">
        <v>90</v>
      </c>
      <c r="B61" s="191"/>
      <c r="C61" s="191"/>
      <c r="D61" s="191"/>
      <c r="E61" s="191"/>
    </row>
    <row r="62" spans="1:5" ht="15">
      <c r="A62" s="192"/>
      <c r="B62" s="192"/>
      <c r="C62" s="192"/>
      <c r="D62" s="192"/>
      <c r="E62" s="192"/>
    </row>
    <row r="63" spans="1:5" ht="15">
      <c r="A63" s="80" t="s">
        <v>6</v>
      </c>
      <c r="B63" s="81"/>
      <c r="C63" s="80" t="s">
        <v>8</v>
      </c>
      <c r="D63" s="193" t="s">
        <v>9</v>
      </c>
      <c r="E63" s="81" t="s">
        <v>10</v>
      </c>
    </row>
    <row r="64" spans="1:5" ht="15">
      <c r="A64" s="82" t="s">
        <v>11</v>
      </c>
      <c r="B64" s="83" t="s">
        <v>13</v>
      </c>
      <c r="C64" s="83" t="s">
        <v>14</v>
      </c>
      <c r="D64" s="194"/>
      <c r="E64" s="84" t="s">
        <v>15</v>
      </c>
    </row>
    <row r="65" spans="1:5" ht="15">
      <c r="A65" s="85"/>
      <c r="B65" s="86"/>
      <c r="C65" s="85"/>
      <c r="D65" s="195"/>
      <c r="E65" s="88" t="s">
        <v>17</v>
      </c>
    </row>
    <row r="66" spans="1:5" ht="67.5">
      <c r="A66" s="89">
        <v>1</v>
      </c>
      <c r="B66" s="90" t="s">
        <v>91</v>
      </c>
      <c r="C66" s="91" t="s">
        <v>18</v>
      </c>
      <c r="D66" s="87" t="s">
        <v>92</v>
      </c>
      <c r="E66" s="92">
        <v>60100</v>
      </c>
    </row>
    <row r="67" spans="1:5" ht="67.5">
      <c r="A67" s="89">
        <v>2</v>
      </c>
      <c r="B67" s="90" t="s">
        <v>68</v>
      </c>
      <c r="C67" s="91" t="s">
        <v>18</v>
      </c>
      <c r="D67" s="87" t="s">
        <v>92</v>
      </c>
      <c r="E67" s="92">
        <v>61500</v>
      </c>
    </row>
    <row r="68" spans="1:5" ht="67.5">
      <c r="A68" s="89">
        <v>3</v>
      </c>
      <c r="B68" s="90" t="s">
        <v>38</v>
      </c>
      <c r="C68" s="91" t="s">
        <v>18</v>
      </c>
      <c r="D68" s="87" t="s">
        <v>92</v>
      </c>
      <c r="E68" s="92">
        <v>35300</v>
      </c>
    </row>
    <row r="69" spans="1:5" ht="67.5">
      <c r="A69" s="89">
        <v>4</v>
      </c>
      <c r="B69" s="90" t="s">
        <v>93</v>
      </c>
      <c r="C69" s="91" t="s">
        <v>18</v>
      </c>
      <c r="D69" s="87" t="s">
        <v>92</v>
      </c>
      <c r="E69" s="92">
        <v>41400</v>
      </c>
    </row>
    <row r="70" spans="1:5" ht="67.5">
      <c r="A70" s="89">
        <v>5</v>
      </c>
      <c r="B70" s="90" t="s">
        <v>94</v>
      </c>
      <c r="C70" s="91" t="s">
        <v>18</v>
      </c>
      <c r="D70" s="87" t="s">
        <v>92</v>
      </c>
      <c r="E70" s="92">
        <v>38000</v>
      </c>
    </row>
    <row r="71" spans="1:5" ht="67.5">
      <c r="A71" s="89">
        <v>6</v>
      </c>
      <c r="B71" s="90" t="s">
        <v>95</v>
      </c>
      <c r="C71" s="91" t="s">
        <v>18</v>
      </c>
      <c r="D71" s="87" t="s">
        <v>92</v>
      </c>
      <c r="E71" s="92">
        <v>35300</v>
      </c>
    </row>
    <row r="72" spans="1:5" ht="15">
      <c r="A72" s="93"/>
      <c r="B72" s="94"/>
      <c r="C72" s="93"/>
      <c r="D72" s="90"/>
      <c r="E72" s="95">
        <f>SUM(E66:E71)</f>
        <v>271600</v>
      </c>
    </row>
    <row r="73" spans="1:5" ht="27">
      <c r="A73" s="89">
        <v>1</v>
      </c>
      <c r="B73" s="90" t="s">
        <v>96</v>
      </c>
      <c r="C73" s="89" t="s">
        <v>18</v>
      </c>
      <c r="D73" s="90" t="s">
        <v>89</v>
      </c>
      <c r="E73" s="92">
        <v>95386</v>
      </c>
    </row>
    <row r="74" spans="1:5" ht="15">
      <c r="A74" s="89"/>
      <c r="B74" s="94"/>
      <c r="C74" s="93"/>
      <c r="D74" s="90"/>
      <c r="E74" s="95">
        <f>SUM(E73:E73)</f>
        <v>95386</v>
      </c>
    </row>
    <row r="75" spans="1:5" ht="40.5">
      <c r="A75" s="96">
        <v>1</v>
      </c>
      <c r="B75" s="97" t="s">
        <v>97</v>
      </c>
      <c r="C75" s="98" t="s">
        <v>18</v>
      </c>
      <c r="D75" s="97" t="s">
        <v>98</v>
      </c>
      <c r="E75" s="99">
        <v>180724</v>
      </c>
    </row>
    <row r="76" spans="1:5" ht="15">
      <c r="A76" s="100"/>
      <c r="B76" s="101"/>
      <c r="C76" s="100"/>
      <c r="D76" s="100"/>
      <c r="E76" s="102">
        <f>SUM(E75:E75)</f>
        <v>180724</v>
      </c>
    </row>
    <row r="77" spans="1:5" ht="40.5">
      <c r="A77" s="96">
        <v>1</v>
      </c>
      <c r="B77" s="97" t="s">
        <v>99</v>
      </c>
      <c r="C77" s="98" t="s">
        <v>18</v>
      </c>
      <c r="D77" s="90" t="s">
        <v>100</v>
      </c>
      <c r="E77" s="99">
        <v>180082</v>
      </c>
    </row>
    <row r="78" spans="1:5" ht="121.5">
      <c r="A78" s="96">
        <v>2</v>
      </c>
      <c r="B78" s="97" t="s">
        <v>101</v>
      </c>
      <c r="C78" s="98" t="s">
        <v>18</v>
      </c>
      <c r="D78" s="90" t="s">
        <v>102</v>
      </c>
      <c r="E78" s="99">
        <v>32902</v>
      </c>
    </row>
    <row r="79" spans="1:5" ht="15">
      <c r="A79" s="100"/>
      <c r="B79" s="101"/>
      <c r="C79" s="103"/>
      <c r="D79" s="100"/>
      <c r="E79" s="102">
        <f>SUM(E77:E78)</f>
        <v>212984</v>
      </c>
    </row>
    <row r="80" spans="1:5" ht="54">
      <c r="A80" s="96">
        <v>1</v>
      </c>
      <c r="B80" s="97" t="s">
        <v>103</v>
      </c>
      <c r="C80" s="98" t="s">
        <v>18</v>
      </c>
      <c r="D80" s="97" t="s">
        <v>104</v>
      </c>
      <c r="E80" s="104">
        <v>90000</v>
      </c>
    </row>
    <row r="81" spans="1:5" ht="15">
      <c r="A81" s="100"/>
      <c r="B81" s="105"/>
      <c r="C81" s="103"/>
      <c r="D81" s="103"/>
      <c r="E81" s="106">
        <f>SUM(E80)</f>
        <v>90000</v>
      </c>
    </row>
    <row r="82" spans="1:5" ht="67.5">
      <c r="A82" s="107"/>
      <c r="B82" s="94" t="s">
        <v>20</v>
      </c>
      <c r="C82" s="89"/>
      <c r="D82" s="90"/>
      <c r="E82" s="95">
        <f>E72+E74+E76+E79+E81</f>
        <v>850694</v>
      </c>
    </row>
    <row r="85" spans="1:5" ht="15">
      <c r="A85" s="135"/>
      <c r="B85" s="135"/>
      <c r="C85" s="136"/>
      <c r="D85" s="136" t="s">
        <v>21</v>
      </c>
      <c r="E85" s="135"/>
    </row>
    <row r="86" spans="1:5" ht="15">
      <c r="A86" s="186" t="s">
        <v>200</v>
      </c>
      <c r="B86" s="186"/>
      <c r="C86" s="186"/>
      <c r="D86" s="186"/>
      <c r="E86" s="186"/>
    </row>
    <row r="87" spans="1:5" ht="15">
      <c r="A87" s="187"/>
      <c r="B87" s="187"/>
      <c r="C87" s="187"/>
      <c r="D87" s="187"/>
      <c r="E87" s="187"/>
    </row>
    <row r="88" spans="1:5" ht="15">
      <c r="A88" s="138" t="s">
        <v>6</v>
      </c>
      <c r="B88" s="139"/>
      <c r="C88" s="138" t="s">
        <v>8</v>
      </c>
      <c r="D88" s="188" t="s">
        <v>9</v>
      </c>
      <c r="E88" s="139" t="s">
        <v>10</v>
      </c>
    </row>
    <row r="89" spans="1:5" ht="15">
      <c r="A89" s="140" t="s">
        <v>11</v>
      </c>
      <c r="B89" s="141" t="s">
        <v>13</v>
      </c>
      <c r="C89" s="141" t="s">
        <v>14</v>
      </c>
      <c r="D89" s="189"/>
      <c r="E89" s="84" t="s">
        <v>15</v>
      </c>
    </row>
    <row r="90" spans="1:5" ht="15">
      <c r="A90" s="86"/>
      <c r="B90" s="86"/>
      <c r="C90" s="86"/>
      <c r="D90" s="190"/>
      <c r="E90" s="142" t="s">
        <v>17</v>
      </c>
    </row>
    <row r="91" spans="1:5" ht="27">
      <c r="A91" s="89">
        <v>1</v>
      </c>
      <c r="B91" s="90" t="s">
        <v>201</v>
      </c>
      <c r="C91" s="89" t="s">
        <v>18</v>
      </c>
      <c r="D91" s="90" t="s">
        <v>202</v>
      </c>
      <c r="E91" s="92">
        <v>192939</v>
      </c>
    </row>
    <row r="92" spans="1:5" ht="15">
      <c r="A92" s="93"/>
      <c r="B92" s="94"/>
      <c r="C92" s="93"/>
      <c r="D92" s="90"/>
      <c r="E92" s="95">
        <f>SUM(E91:E91)</f>
        <v>192939</v>
      </c>
    </row>
    <row r="93" spans="1:5" ht="94.5">
      <c r="A93" s="89">
        <v>1</v>
      </c>
      <c r="B93" s="90" t="s">
        <v>203</v>
      </c>
      <c r="C93" s="89" t="s">
        <v>18</v>
      </c>
      <c r="D93" s="90" t="s">
        <v>204</v>
      </c>
      <c r="E93" s="92">
        <v>46985</v>
      </c>
    </row>
    <row r="94" spans="1:5" ht="94.5">
      <c r="A94" s="89">
        <v>2</v>
      </c>
      <c r="B94" s="90" t="s">
        <v>83</v>
      </c>
      <c r="C94" s="89" t="s">
        <v>18</v>
      </c>
      <c r="D94" s="90" t="s">
        <v>204</v>
      </c>
      <c r="E94" s="92">
        <v>75863</v>
      </c>
    </row>
    <row r="95" spans="1:5" ht="94.5">
      <c r="A95" s="89">
        <v>3</v>
      </c>
      <c r="B95" s="90" t="s">
        <v>205</v>
      </c>
      <c r="C95" s="89" t="s">
        <v>18</v>
      </c>
      <c r="D95" s="90" t="s">
        <v>204</v>
      </c>
      <c r="E95" s="92">
        <v>36699</v>
      </c>
    </row>
    <row r="96" spans="1:5" ht="94.5">
      <c r="A96" s="89">
        <v>4</v>
      </c>
      <c r="B96" s="90" t="s">
        <v>132</v>
      </c>
      <c r="C96" s="89" t="s">
        <v>18</v>
      </c>
      <c r="D96" s="90" t="s">
        <v>204</v>
      </c>
      <c r="E96" s="92">
        <v>43595</v>
      </c>
    </row>
    <row r="97" spans="1:5" ht="15">
      <c r="A97" s="89"/>
      <c r="B97" s="94"/>
      <c r="C97" s="93"/>
      <c r="D97" s="90"/>
      <c r="E97" s="95">
        <f>SUM(E93:E96)</f>
        <v>203142</v>
      </c>
    </row>
    <row r="98" spans="1:5" ht="27">
      <c r="A98" s="89">
        <v>1</v>
      </c>
      <c r="B98" s="90" t="s">
        <v>206</v>
      </c>
      <c r="C98" s="89" t="s">
        <v>18</v>
      </c>
      <c r="D98" s="90" t="s">
        <v>23</v>
      </c>
      <c r="E98" s="92">
        <v>368733</v>
      </c>
    </row>
    <row r="99" spans="1:5" ht="27">
      <c r="A99" s="89">
        <v>2</v>
      </c>
      <c r="B99" s="90" t="s">
        <v>207</v>
      </c>
      <c r="C99" s="89" t="s">
        <v>18</v>
      </c>
      <c r="D99" s="90" t="s">
        <v>23</v>
      </c>
      <c r="E99" s="92">
        <v>118237</v>
      </c>
    </row>
    <row r="100" spans="1:5" ht="27">
      <c r="A100" s="89">
        <v>3</v>
      </c>
      <c r="B100" s="90" t="s">
        <v>208</v>
      </c>
      <c r="C100" s="89" t="s">
        <v>18</v>
      </c>
      <c r="D100" s="90" t="s">
        <v>23</v>
      </c>
      <c r="E100" s="92">
        <v>157774</v>
      </c>
    </row>
    <row r="101" spans="1:5" ht="15">
      <c r="A101" s="89"/>
      <c r="B101" s="90"/>
      <c r="C101" s="89"/>
      <c r="D101" s="90"/>
      <c r="E101" s="92"/>
    </row>
    <row r="102" spans="1:5" ht="15">
      <c r="A102" s="89"/>
      <c r="B102" s="94"/>
      <c r="C102" s="93"/>
      <c r="D102" s="90"/>
      <c r="E102" s="95">
        <f>SUM(E98:E101)</f>
        <v>644744</v>
      </c>
    </row>
    <row r="103" spans="1:5" ht="54">
      <c r="A103" s="89">
        <v>1</v>
      </c>
      <c r="B103" s="90" t="s">
        <v>209</v>
      </c>
      <c r="C103" s="89" t="s">
        <v>18</v>
      </c>
      <c r="D103" s="90" t="s">
        <v>210</v>
      </c>
      <c r="E103" s="92">
        <v>59188.85</v>
      </c>
    </row>
    <row r="104" spans="1:5" ht="54">
      <c r="A104" s="89">
        <v>2</v>
      </c>
      <c r="B104" s="90" t="s">
        <v>211</v>
      </c>
      <c r="C104" s="89" t="s">
        <v>18</v>
      </c>
      <c r="D104" s="90" t="s">
        <v>210</v>
      </c>
      <c r="E104" s="92">
        <v>59188.85</v>
      </c>
    </row>
    <row r="105" spans="1:5" ht="54">
      <c r="A105" s="89">
        <v>3</v>
      </c>
      <c r="B105" s="90" t="s">
        <v>212</v>
      </c>
      <c r="C105" s="89" t="s">
        <v>18</v>
      </c>
      <c r="D105" s="90" t="s">
        <v>210</v>
      </c>
      <c r="E105" s="92">
        <v>16911.1</v>
      </c>
    </row>
    <row r="106" spans="1:5" ht="54">
      <c r="A106" s="89">
        <v>4</v>
      </c>
      <c r="B106" s="90" t="s">
        <v>213</v>
      </c>
      <c r="C106" s="89" t="s">
        <v>18</v>
      </c>
      <c r="D106" s="90" t="s">
        <v>210</v>
      </c>
      <c r="E106" s="92">
        <v>42277.75</v>
      </c>
    </row>
    <row r="107" spans="1:5" ht="54">
      <c r="A107" s="89">
        <v>5</v>
      </c>
      <c r="B107" s="90" t="s">
        <v>214</v>
      </c>
      <c r="C107" s="89" t="s">
        <v>18</v>
      </c>
      <c r="D107" s="90" t="s">
        <v>210</v>
      </c>
      <c r="E107" s="92">
        <v>25366.65</v>
      </c>
    </row>
    <row r="108" spans="1:5" ht="54">
      <c r="A108" s="89">
        <v>6</v>
      </c>
      <c r="B108" s="90" t="s">
        <v>215</v>
      </c>
      <c r="C108" s="89" t="s">
        <v>18</v>
      </c>
      <c r="D108" s="90" t="s">
        <v>210</v>
      </c>
      <c r="E108" s="92">
        <v>42277.75</v>
      </c>
    </row>
    <row r="109" spans="1:5" ht="54">
      <c r="A109" s="89">
        <v>7</v>
      </c>
      <c r="B109" s="90" t="s">
        <v>216</v>
      </c>
      <c r="C109" s="89" t="s">
        <v>18</v>
      </c>
      <c r="D109" s="90" t="s">
        <v>210</v>
      </c>
      <c r="E109" s="92">
        <v>33822.2</v>
      </c>
    </row>
    <row r="110" spans="1:5" ht="54">
      <c r="A110" s="89">
        <v>87</v>
      </c>
      <c r="B110" s="90" t="s">
        <v>217</v>
      </c>
      <c r="C110" s="89" t="s">
        <v>18</v>
      </c>
      <c r="D110" s="90" t="s">
        <v>210</v>
      </c>
      <c r="E110" s="92">
        <v>33822.2</v>
      </c>
    </row>
    <row r="111" spans="1:5" ht="54">
      <c r="A111" s="89">
        <v>9</v>
      </c>
      <c r="B111" s="90" t="s">
        <v>218</v>
      </c>
      <c r="C111" s="89" t="s">
        <v>18</v>
      </c>
      <c r="D111" s="90" t="s">
        <v>210</v>
      </c>
      <c r="E111" s="92">
        <v>50733.3</v>
      </c>
    </row>
    <row r="112" spans="1:5" ht="54">
      <c r="A112" s="89">
        <v>10</v>
      </c>
      <c r="B112" s="90" t="s">
        <v>219</v>
      </c>
      <c r="C112" s="89" t="s">
        <v>18</v>
      </c>
      <c r="D112" s="90" t="s">
        <v>210</v>
      </c>
      <c r="E112" s="92">
        <v>42277.75</v>
      </c>
    </row>
    <row r="113" spans="1:5" ht="54">
      <c r="A113" s="89">
        <v>11</v>
      </c>
      <c r="B113" s="90" t="s">
        <v>220</v>
      </c>
      <c r="C113" s="89" t="s">
        <v>18</v>
      </c>
      <c r="D113" s="90" t="s">
        <v>210</v>
      </c>
      <c r="E113" s="92">
        <v>25366.65</v>
      </c>
    </row>
    <row r="114" spans="1:5" ht="54">
      <c r="A114" s="89">
        <v>12</v>
      </c>
      <c r="B114" s="90" t="s">
        <v>221</v>
      </c>
      <c r="C114" s="89" t="s">
        <v>18</v>
      </c>
      <c r="D114" s="90" t="s">
        <v>210</v>
      </c>
      <c r="E114" s="92">
        <v>59188.85</v>
      </c>
    </row>
    <row r="115" spans="1:5" ht="54">
      <c r="A115" s="89">
        <v>13</v>
      </c>
      <c r="B115" s="90" t="s">
        <v>222</v>
      </c>
      <c r="C115" s="89" t="s">
        <v>18</v>
      </c>
      <c r="D115" s="90" t="s">
        <v>210</v>
      </c>
      <c r="E115" s="92">
        <v>16911</v>
      </c>
    </row>
    <row r="116" spans="1:5" ht="54">
      <c r="A116" s="89">
        <v>14</v>
      </c>
      <c r="B116" s="90" t="s">
        <v>223</v>
      </c>
      <c r="C116" s="89" t="s">
        <v>18</v>
      </c>
      <c r="D116" s="90" t="s">
        <v>210</v>
      </c>
      <c r="E116" s="92">
        <v>25366.65</v>
      </c>
    </row>
    <row r="117" spans="1:5" ht="54">
      <c r="A117" s="89">
        <v>15</v>
      </c>
      <c r="B117" s="90" t="s">
        <v>224</v>
      </c>
      <c r="C117" s="89" t="s">
        <v>18</v>
      </c>
      <c r="D117" s="90" t="s">
        <v>210</v>
      </c>
      <c r="E117" s="92">
        <v>33822.2</v>
      </c>
    </row>
    <row r="118" spans="1:5" ht="54">
      <c r="A118" s="89">
        <v>16</v>
      </c>
      <c r="B118" s="90" t="s">
        <v>225</v>
      </c>
      <c r="C118" s="89" t="s">
        <v>18</v>
      </c>
      <c r="D118" s="90" t="s">
        <v>210</v>
      </c>
      <c r="E118" s="92">
        <v>42277.75</v>
      </c>
    </row>
    <row r="119" spans="1:5" ht="54">
      <c r="A119" s="89">
        <v>17</v>
      </c>
      <c r="B119" s="90" t="s">
        <v>226</v>
      </c>
      <c r="C119" s="89" t="s">
        <v>18</v>
      </c>
      <c r="D119" s="90" t="s">
        <v>210</v>
      </c>
      <c r="E119" s="92">
        <v>42277.75</v>
      </c>
    </row>
    <row r="120" spans="1:5" ht="54">
      <c r="A120" s="89">
        <v>18</v>
      </c>
      <c r="B120" s="90" t="s">
        <v>227</v>
      </c>
      <c r="C120" s="89" t="s">
        <v>18</v>
      </c>
      <c r="D120" s="90" t="s">
        <v>210</v>
      </c>
      <c r="E120" s="92">
        <v>33822.2</v>
      </c>
    </row>
    <row r="121" spans="1:5" ht="54">
      <c r="A121" s="89">
        <v>19</v>
      </c>
      <c r="B121" s="90" t="s">
        <v>70</v>
      </c>
      <c r="C121" s="89" t="s">
        <v>18</v>
      </c>
      <c r="D121" s="90" t="s">
        <v>210</v>
      </c>
      <c r="E121" s="92">
        <v>8455.55</v>
      </c>
    </row>
    <row r="122" spans="1:5" ht="54">
      <c r="A122" s="89">
        <v>20</v>
      </c>
      <c r="B122" s="90" t="s">
        <v>91</v>
      </c>
      <c r="C122" s="89" t="s">
        <v>18</v>
      </c>
      <c r="D122" s="90" t="s">
        <v>210</v>
      </c>
      <c r="E122" s="92">
        <v>8455.55</v>
      </c>
    </row>
    <row r="123" spans="1:5" ht="54">
      <c r="A123" s="89">
        <v>21</v>
      </c>
      <c r="B123" s="90" t="s">
        <v>228</v>
      </c>
      <c r="C123" s="89" t="s">
        <v>18</v>
      </c>
      <c r="D123" s="90" t="s">
        <v>210</v>
      </c>
      <c r="E123" s="92">
        <v>8455.55</v>
      </c>
    </row>
    <row r="124" spans="1:5" ht="15">
      <c r="A124" s="89"/>
      <c r="B124" s="94"/>
      <c r="C124" s="93"/>
      <c r="D124" s="90"/>
      <c r="E124" s="95">
        <f>SUM(E103:E123)</f>
        <v>710266.1</v>
      </c>
    </row>
    <row r="125" spans="1:5" ht="27">
      <c r="A125" s="89">
        <v>1</v>
      </c>
      <c r="B125" s="90" t="s">
        <v>229</v>
      </c>
      <c r="C125" s="89" t="s">
        <v>18</v>
      </c>
      <c r="D125" s="90" t="s">
        <v>230</v>
      </c>
      <c r="E125" s="92">
        <v>27791</v>
      </c>
    </row>
    <row r="126" spans="1:5" ht="27">
      <c r="A126" s="89">
        <v>2</v>
      </c>
      <c r="B126" s="90" t="s">
        <v>231</v>
      </c>
      <c r="C126" s="89" t="s">
        <v>18</v>
      </c>
      <c r="D126" s="90" t="s">
        <v>230</v>
      </c>
      <c r="E126" s="92">
        <v>25915</v>
      </c>
    </row>
    <row r="127" spans="1:5" ht="15">
      <c r="A127" s="89"/>
      <c r="B127" s="94"/>
      <c r="C127" s="93"/>
      <c r="D127" s="90"/>
      <c r="E127" s="95">
        <f>SUM(E125:E126)</f>
        <v>53706</v>
      </c>
    </row>
    <row r="128" spans="1:5" ht="67.5">
      <c r="A128" s="107"/>
      <c r="B128" s="94" t="s">
        <v>20</v>
      </c>
      <c r="C128" s="89"/>
      <c r="D128" s="90"/>
      <c r="E128" s="95">
        <f>E92+E97+E102+E124+E127</f>
        <v>1804797.1</v>
      </c>
    </row>
    <row r="129" spans="1:5" ht="15">
      <c r="A129" s="143"/>
      <c r="B129" s="144"/>
      <c r="C129" s="144"/>
      <c r="D129" s="144"/>
      <c r="E129" s="144"/>
    </row>
    <row r="130" spans="1:5" ht="15">
      <c r="A130" s="145"/>
      <c r="B130" s="145"/>
      <c r="C130" s="145"/>
      <c r="D130" s="145"/>
      <c r="E130" s="146"/>
    </row>
    <row r="131" spans="1:5" ht="15">
      <c r="A131" s="145"/>
      <c r="B131" s="145"/>
      <c r="C131" s="145"/>
      <c r="D131" s="145"/>
      <c r="E131" s="146"/>
    </row>
    <row r="132" spans="1:5" ht="15">
      <c r="A132" s="145"/>
      <c r="B132" s="145"/>
      <c r="C132" s="145"/>
      <c r="D132" s="145"/>
      <c r="E132" s="147"/>
    </row>
    <row r="133" spans="1:5" ht="15">
      <c r="A133" s="135"/>
      <c r="B133" s="135"/>
      <c r="C133" s="136"/>
      <c r="D133" s="136" t="s">
        <v>21</v>
      </c>
      <c r="E133" s="135"/>
    </row>
    <row r="134" spans="1:5" ht="15">
      <c r="A134" s="186" t="s">
        <v>232</v>
      </c>
      <c r="B134" s="186"/>
      <c r="C134" s="186"/>
      <c r="D134" s="186"/>
      <c r="E134" s="186"/>
    </row>
    <row r="135" spans="1:5" ht="15">
      <c r="A135" s="187"/>
      <c r="B135" s="187"/>
      <c r="C135" s="187"/>
      <c r="D135" s="187"/>
      <c r="E135" s="187"/>
    </row>
    <row r="136" spans="1:5" ht="15">
      <c r="A136" s="138" t="s">
        <v>6</v>
      </c>
      <c r="B136" s="139"/>
      <c r="C136" s="138" t="s">
        <v>8</v>
      </c>
      <c r="D136" s="188" t="s">
        <v>9</v>
      </c>
      <c r="E136" s="139" t="s">
        <v>10</v>
      </c>
    </row>
    <row r="137" spans="1:5" ht="15">
      <c r="A137" s="140" t="s">
        <v>11</v>
      </c>
      <c r="B137" s="141" t="s">
        <v>13</v>
      </c>
      <c r="C137" s="141" t="s">
        <v>14</v>
      </c>
      <c r="D137" s="189"/>
      <c r="E137" s="84" t="s">
        <v>15</v>
      </c>
    </row>
    <row r="138" spans="1:5" ht="15">
      <c r="A138" s="86"/>
      <c r="B138" s="86"/>
      <c r="C138" s="86"/>
      <c r="D138" s="190"/>
      <c r="E138" s="142" t="s">
        <v>17</v>
      </c>
    </row>
    <row r="139" spans="1:5" ht="54">
      <c r="A139" s="89">
        <v>1</v>
      </c>
      <c r="B139" s="90" t="s">
        <v>154</v>
      </c>
      <c r="C139" s="89" t="s">
        <v>18</v>
      </c>
      <c r="D139" s="90" t="s">
        <v>233</v>
      </c>
      <c r="E139" s="92">
        <v>18160</v>
      </c>
    </row>
    <row r="140" spans="1:5" ht="15">
      <c r="A140" s="89"/>
      <c r="B140" s="90"/>
      <c r="C140" s="89"/>
      <c r="D140" s="90"/>
      <c r="E140" s="92"/>
    </row>
    <row r="141" spans="1:5" ht="15">
      <c r="A141" s="93"/>
      <c r="B141" s="94"/>
      <c r="C141" s="93"/>
      <c r="D141" s="90"/>
      <c r="E141" s="95">
        <f>SUM(E139:E139)</f>
        <v>18160</v>
      </c>
    </row>
    <row r="142" spans="1:5" ht="54">
      <c r="A142" s="89">
        <v>1</v>
      </c>
      <c r="B142" s="90" t="s">
        <v>234</v>
      </c>
      <c r="C142" s="89" t="s">
        <v>18</v>
      </c>
      <c r="D142" s="90" t="s">
        <v>210</v>
      </c>
      <c r="E142" s="92">
        <v>8455.55</v>
      </c>
    </row>
    <row r="143" spans="1:5" ht="54">
      <c r="A143" s="89">
        <v>2</v>
      </c>
      <c r="B143" s="90" t="s">
        <v>235</v>
      </c>
      <c r="C143" s="89" t="s">
        <v>18</v>
      </c>
      <c r="D143" s="90" t="s">
        <v>210</v>
      </c>
      <c r="E143" s="92">
        <v>33822.2</v>
      </c>
    </row>
    <row r="144" spans="1:5" ht="54">
      <c r="A144" s="89">
        <v>3</v>
      </c>
      <c r="B144" s="90" t="s">
        <v>236</v>
      </c>
      <c r="C144" s="89" t="s">
        <v>18</v>
      </c>
      <c r="D144" s="90" t="s">
        <v>210</v>
      </c>
      <c r="E144" s="92">
        <v>16911.1</v>
      </c>
    </row>
    <row r="145" spans="1:5" ht="54">
      <c r="A145" s="89">
        <v>4</v>
      </c>
      <c r="B145" s="90" t="s">
        <v>94</v>
      </c>
      <c r="C145" s="89" t="s">
        <v>18</v>
      </c>
      <c r="D145" s="90" t="s">
        <v>210</v>
      </c>
      <c r="E145" s="92">
        <v>8455.55</v>
      </c>
    </row>
    <row r="146" spans="1:5" ht="54">
      <c r="A146" s="89">
        <v>5</v>
      </c>
      <c r="B146" s="90" t="s">
        <v>237</v>
      </c>
      <c r="C146" s="89" t="s">
        <v>18</v>
      </c>
      <c r="D146" s="90" t="s">
        <v>210</v>
      </c>
      <c r="E146" s="92">
        <v>33822.2</v>
      </c>
    </row>
    <row r="147" spans="1:5" ht="54">
      <c r="A147" s="89">
        <v>6</v>
      </c>
      <c r="B147" s="90" t="s">
        <v>238</v>
      </c>
      <c r="C147" s="89" t="s">
        <v>18</v>
      </c>
      <c r="D147" s="90" t="s">
        <v>210</v>
      </c>
      <c r="E147" s="92">
        <v>8455.55</v>
      </c>
    </row>
    <row r="148" spans="1:5" ht="54">
      <c r="A148" s="89">
        <v>7</v>
      </c>
      <c r="B148" s="90" t="s">
        <v>95</v>
      </c>
      <c r="C148" s="89" t="s">
        <v>18</v>
      </c>
      <c r="D148" s="90" t="s">
        <v>210</v>
      </c>
      <c r="E148" s="92">
        <v>8455.55</v>
      </c>
    </row>
    <row r="149" spans="1:5" ht="54">
      <c r="A149" s="89">
        <v>8</v>
      </c>
      <c r="B149" s="90" t="s">
        <v>38</v>
      </c>
      <c r="C149" s="89" t="s">
        <v>18</v>
      </c>
      <c r="D149" s="90" t="s">
        <v>210</v>
      </c>
      <c r="E149" s="92">
        <v>8455.55</v>
      </c>
    </row>
    <row r="150" spans="1:5" ht="54">
      <c r="A150" s="89">
        <v>9</v>
      </c>
      <c r="B150" s="90" t="s">
        <v>203</v>
      </c>
      <c r="C150" s="89" t="s">
        <v>18</v>
      </c>
      <c r="D150" s="90" t="s">
        <v>210</v>
      </c>
      <c r="E150" s="92">
        <v>16911.1</v>
      </c>
    </row>
    <row r="151" spans="1:5" ht="54">
      <c r="A151" s="89">
        <v>10</v>
      </c>
      <c r="B151" s="90" t="s">
        <v>239</v>
      </c>
      <c r="C151" s="89" t="s">
        <v>18</v>
      </c>
      <c r="D151" s="90" t="s">
        <v>210</v>
      </c>
      <c r="E151" s="92">
        <v>33822.2</v>
      </c>
    </row>
    <row r="152" spans="1:5" ht="54">
      <c r="A152" s="89">
        <v>11</v>
      </c>
      <c r="B152" s="90" t="s">
        <v>240</v>
      </c>
      <c r="C152" s="89" t="s">
        <v>18</v>
      </c>
      <c r="D152" s="90" t="s">
        <v>210</v>
      </c>
      <c r="E152" s="92">
        <v>33822.2</v>
      </c>
    </row>
    <row r="153" spans="1:5" ht="15">
      <c r="A153" s="89"/>
      <c r="B153" s="94"/>
      <c r="C153" s="93"/>
      <c r="D153" s="90"/>
      <c r="E153" s="95">
        <f>SUM(E142:E152)</f>
        <v>211388.75</v>
      </c>
    </row>
    <row r="154" spans="1:5" ht="40.5">
      <c r="A154" s="89">
        <v>1</v>
      </c>
      <c r="B154" s="90" t="s">
        <v>241</v>
      </c>
      <c r="C154" s="89" t="s">
        <v>18</v>
      </c>
      <c r="D154" s="90" t="s">
        <v>242</v>
      </c>
      <c r="E154" s="92">
        <v>9792.82</v>
      </c>
    </row>
    <row r="155" spans="1:5" ht="15">
      <c r="A155" s="89"/>
      <c r="B155" s="90"/>
      <c r="C155" s="89"/>
      <c r="D155" s="90"/>
      <c r="E155" s="92"/>
    </row>
    <row r="156" spans="1:5" ht="15">
      <c r="A156" s="89"/>
      <c r="B156" s="94"/>
      <c r="C156" s="93"/>
      <c r="D156" s="90"/>
      <c r="E156" s="95">
        <f>SUM(E154:E155)</f>
        <v>9792.82</v>
      </c>
    </row>
    <row r="157" spans="1:5" ht="27">
      <c r="A157" s="89">
        <v>1</v>
      </c>
      <c r="B157" s="90" t="s">
        <v>206</v>
      </c>
      <c r="C157" s="89" t="s">
        <v>18</v>
      </c>
      <c r="D157" s="90" t="s">
        <v>230</v>
      </c>
      <c r="E157" s="92">
        <v>22149</v>
      </c>
    </row>
    <row r="158" spans="1:5" ht="27">
      <c r="A158" s="89">
        <v>2</v>
      </c>
      <c r="B158" s="90" t="s">
        <v>243</v>
      </c>
      <c r="C158" s="89" t="s">
        <v>18</v>
      </c>
      <c r="D158" s="90" t="s">
        <v>230</v>
      </c>
      <c r="E158" s="92">
        <v>307529</v>
      </c>
    </row>
    <row r="159" spans="1:5" ht="28.5">
      <c r="A159" s="89">
        <v>3</v>
      </c>
      <c r="B159" s="7" t="s">
        <v>244</v>
      </c>
      <c r="C159" s="9" t="s">
        <v>18</v>
      </c>
      <c r="D159" s="7" t="s">
        <v>141</v>
      </c>
      <c r="E159" s="75">
        <v>35683</v>
      </c>
    </row>
    <row r="160" spans="1:5" ht="54">
      <c r="A160" s="89">
        <v>4</v>
      </c>
      <c r="B160" s="7" t="s">
        <v>206</v>
      </c>
      <c r="C160" s="89" t="s">
        <v>18</v>
      </c>
      <c r="D160" s="90" t="s">
        <v>245</v>
      </c>
      <c r="E160" s="148">
        <v>217699</v>
      </c>
    </row>
    <row r="161" spans="1:5" ht="67.5">
      <c r="A161" s="89">
        <v>5</v>
      </c>
      <c r="B161" s="7" t="s">
        <v>120</v>
      </c>
      <c r="C161" s="89" t="s">
        <v>18</v>
      </c>
      <c r="D161" s="90" t="s">
        <v>246</v>
      </c>
      <c r="E161" s="148">
        <v>227578</v>
      </c>
    </row>
    <row r="162" spans="1:5" ht="28.5">
      <c r="A162" s="89">
        <v>6</v>
      </c>
      <c r="B162" s="7" t="s">
        <v>247</v>
      </c>
      <c r="C162" s="89" t="s">
        <v>18</v>
      </c>
      <c r="D162" s="90" t="s">
        <v>248</v>
      </c>
      <c r="E162" s="148">
        <v>22149</v>
      </c>
    </row>
    <row r="163" spans="1:5" ht="15">
      <c r="A163" s="89"/>
      <c r="B163" s="7"/>
      <c r="C163" s="9"/>
      <c r="D163" s="7"/>
      <c r="E163" s="148"/>
    </row>
    <row r="164" spans="1:5" ht="15">
      <c r="A164" s="89"/>
      <c r="B164" s="94"/>
      <c r="C164" s="93"/>
      <c r="D164" s="90"/>
      <c r="E164" s="95">
        <f>SUM(E157:E163)</f>
        <v>832787</v>
      </c>
    </row>
    <row r="165" spans="1:5" ht="15">
      <c r="A165" s="89"/>
      <c r="B165" s="94"/>
      <c r="C165" s="93"/>
      <c r="D165" s="90"/>
      <c r="E165" s="95"/>
    </row>
    <row r="166" spans="1:5" ht="67.5">
      <c r="A166" s="107"/>
      <c r="B166" s="94" t="s">
        <v>20</v>
      </c>
      <c r="C166" s="89"/>
      <c r="D166" s="90"/>
      <c r="E166" s="95">
        <f>E141+E153+E156+E164</f>
        <v>1072128.57</v>
      </c>
    </row>
    <row r="167" spans="1:5" ht="15">
      <c r="A167" s="143"/>
      <c r="B167" s="137"/>
      <c r="C167" s="143"/>
      <c r="D167" s="149"/>
      <c r="E167" s="150"/>
    </row>
    <row r="168" spans="1:5" ht="15">
      <c r="A168" s="143"/>
      <c r="B168" s="137"/>
      <c r="C168" s="143"/>
      <c r="D168" s="149"/>
      <c r="E168" s="150"/>
    </row>
    <row r="169" spans="1:5" ht="15">
      <c r="A169" s="145"/>
      <c r="B169" s="145"/>
      <c r="C169" s="145"/>
      <c r="D169" s="145"/>
      <c r="E169" s="146"/>
    </row>
    <row r="170" spans="1:5" ht="15">
      <c r="A170" s="145"/>
      <c r="B170" s="145"/>
      <c r="C170" s="145"/>
      <c r="D170" s="145"/>
      <c r="E170" s="147"/>
    </row>
    <row r="171" spans="1:5" ht="15">
      <c r="A171" s="151"/>
      <c r="B171" s="151"/>
      <c r="C171" s="152"/>
      <c r="D171" s="152" t="s">
        <v>21</v>
      </c>
      <c r="E171" s="151"/>
    </row>
    <row r="172" spans="1:5" ht="15">
      <c r="A172" s="201" t="s">
        <v>249</v>
      </c>
      <c r="B172" s="201"/>
      <c r="C172" s="201"/>
      <c r="D172" s="201"/>
      <c r="E172" s="201"/>
    </row>
    <row r="173" spans="1:5" ht="15">
      <c r="A173" s="202"/>
      <c r="B173" s="202"/>
      <c r="C173" s="202"/>
      <c r="D173" s="202"/>
      <c r="E173" s="202"/>
    </row>
    <row r="174" spans="1:5" ht="15">
      <c r="A174" s="153" t="s">
        <v>6</v>
      </c>
      <c r="B174" s="154"/>
      <c r="C174" s="153" t="s">
        <v>8</v>
      </c>
      <c r="D174" s="203" t="s">
        <v>9</v>
      </c>
      <c r="E174" s="154" t="s">
        <v>10</v>
      </c>
    </row>
    <row r="175" spans="1:5" ht="15">
      <c r="A175" s="155" t="s">
        <v>11</v>
      </c>
      <c r="B175" s="156" t="s">
        <v>13</v>
      </c>
      <c r="C175" s="156" t="s">
        <v>14</v>
      </c>
      <c r="D175" s="204"/>
      <c r="E175" s="157" t="s">
        <v>15</v>
      </c>
    </row>
    <row r="176" spans="1:5" ht="15">
      <c r="A176" s="158"/>
      <c r="B176" s="158"/>
      <c r="C176" s="158"/>
      <c r="D176" s="205"/>
      <c r="E176" s="160" t="s">
        <v>17</v>
      </c>
    </row>
    <row r="177" spans="1:5" ht="25.5">
      <c r="A177" s="161">
        <v>1</v>
      </c>
      <c r="B177" s="159" t="s">
        <v>120</v>
      </c>
      <c r="C177" s="161" t="s">
        <v>18</v>
      </c>
      <c r="D177" s="159" t="s">
        <v>250</v>
      </c>
      <c r="E177" s="162">
        <v>66443</v>
      </c>
    </row>
    <row r="178" spans="1:5" ht="38.25">
      <c r="A178" s="161">
        <v>2</v>
      </c>
      <c r="B178" s="159" t="s">
        <v>251</v>
      </c>
      <c r="C178" s="161" t="s">
        <v>18</v>
      </c>
      <c r="D178" s="159" t="s">
        <v>252</v>
      </c>
      <c r="E178" s="162">
        <v>262291.99</v>
      </c>
    </row>
    <row r="179" spans="1:5" ht="25.5">
      <c r="A179" s="161">
        <v>3</v>
      </c>
      <c r="B179" s="159" t="s">
        <v>253</v>
      </c>
      <c r="C179" s="161" t="s">
        <v>18</v>
      </c>
      <c r="D179" s="159" t="s">
        <v>254</v>
      </c>
      <c r="E179" s="162">
        <v>78732</v>
      </c>
    </row>
    <row r="180" spans="1:5" ht="25.5">
      <c r="A180" s="161">
        <v>4</v>
      </c>
      <c r="B180" s="159" t="s">
        <v>255</v>
      </c>
      <c r="C180" s="161" t="s">
        <v>18</v>
      </c>
      <c r="D180" s="159" t="s">
        <v>84</v>
      </c>
      <c r="E180" s="162">
        <v>285448</v>
      </c>
    </row>
    <row r="181" spans="1:5" ht="15">
      <c r="A181" s="161"/>
      <c r="B181" s="163"/>
      <c r="C181" s="164"/>
      <c r="D181" s="159"/>
      <c r="E181" s="165">
        <f>SUM(E177:E180)</f>
        <v>692914.99</v>
      </c>
    </row>
    <row r="182" spans="1:5" ht="25.5">
      <c r="A182" s="161">
        <v>1</v>
      </c>
      <c r="B182" s="159" t="s">
        <v>36</v>
      </c>
      <c r="C182" s="161" t="s">
        <v>18</v>
      </c>
      <c r="D182" s="159" t="s">
        <v>256</v>
      </c>
      <c r="E182" s="162">
        <v>9844.74</v>
      </c>
    </row>
    <row r="183" spans="1:5" ht="25.5">
      <c r="A183" s="161">
        <v>2</v>
      </c>
      <c r="B183" s="159" t="s">
        <v>257</v>
      </c>
      <c r="C183" s="161" t="s">
        <v>18</v>
      </c>
      <c r="D183" s="159" t="s">
        <v>258</v>
      </c>
      <c r="E183" s="162">
        <v>29864.86</v>
      </c>
    </row>
    <row r="184" spans="1:5" ht="25.5">
      <c r="A184" s="161">
        <v>3</v>
      </c>
      <c r="B184" s="159" t="s">
        <v>259</v>
      </c>
      <c r="C184" s="161" t="s">
        <v>18</v>
      </c>
      <c r="D184" s="159" t="s">
        <v>260</v>
      </c>
      <c r="E184" s="162">
        <v>21342.78</v>
      </c>
    </row>
    <row r="185" spans="1:5" ht="25.5">
      <c r="A185" s="161">
        <v>4</v>
      </c>
      <c r="B185" s="159" t="s">
        <v>261</v>
      </c>
      <c r="C185" s="161" t="s">
        <v>18</v>
      </c>
      <c r="D185" s="159" t="s">
        <v>262</v>
      </c>
      <c r="E185" s="162">
        <v>12041.3</v>
      </c>
    </row>
    <row r="186" spans="1:5" ht="15">
      <c r="A186" s="161"/>
      <c r="B186" s="163"/>
      <c r="C186" s="164"/>
      <c r="D186" s="159"/>
      <c r="E186" s="165">
        <f>SUM(E182:E185)</f>
        <v>73093.68</v>
      </c>
    </row>
    <row r="187" spans="1:5" ht="25.5">
      <c r="A187" s="161">
        <v>1</v>
      </c>
      <c r="B187" s="166" t="s">
        <v>263</v>
      </c>
      <c r="C187" s="167" t="s">
        <v>18</v>
      </c>
      <c r="D187" s="166" t="s">
        <v>264</v>
      </c>
      <c r="E187" s="168">
        <v>113612.76</v>
      </c>
    </row>
    <row r="188" spans="1:5" ht="15">
      <c r="A188" s="161"/>
      <c r="B188" s="163"/>
      <c r="C188" s="164"/>
      <c r="D188" s="159"/>
      <c r="E188" s="165">
        <f>SUM(E187)</f>
        <v>113612.76</v>
      </c>
    </row>
    <row r="189" spans="1:5" ht="63.75">
      <c r="A189" s="169"/>
      <c r="B189" s="163" t="s">
        <v>20</v>
      </c>
      <c r="C189" s="161"/>
      <c r="D189" s="159"/>
      <c r="E189" s="165">
        <f>E181+E186+E188</f>
        <v>879621.4299999999</v>
      </c>
    </row>
    <row r="191" spans="1:5" ht="15">
      <c r="A191" s="145"/>
      <c r="B191" s="145"/>
      <c r="C191" s="145"/>
      <c r="D191" s="145"/>
      <c r="E191" s="147"/>
    </row>
    <row r="192" spans="1:5" ht="15">
      <c r="A192" s="135"/>
      <c r="B192" s="135"/>
      <c r="C192" s="136"/>
      <c r="D192" s="136" t="s">
        <v>21</v>
      </c>
      <c r="E192" s="135"/>
    </row>
    <row r="193" spans="1:5" ht="15">
      <c r="A193" s="186" t="s">
        <v>277</v>
      </c>
      <c r="B193" s="186"/>
      <c r="C193" s="186"/>
      <c r="D193" s="186"/>
      <c r="E193" s="186"/>
    </row>
    <row r="194" spans="1:5" ht="15">
      <c r="A194" s="187"/>
      <c r="B194" s="187"/>
      <c r="C194" s="187"/>
      <c r="D194" s="187"/>
      <c r="E194" s="187"/>
    </row>
    <row r="195" spans="1:5" ht="15">
      <c r="A195" s="138" t="s">
        <v>6</v>
      </c>
      <c r="B195" s="139"/>
      <c r="C195" s="138" t="s">
        <v>8</v>
      </c>
      <c r="D195" s="188" t="s">
        <v>9</v>
      </c>
      <c r="E195" s="139" t="s">
        <v>10</v>
      </c>
    </row>
    <row r="196" spans="1:5" ht="15">
      <c r="A196" s="140" t="s">
        <v>11</v>
      </c>
      <c r="B196" s="141" t="s">
        <v>13</v>
      </c>
      <c r="C196" s="141" t="s">
        <v>14</v>
      </c>
      <c r="D196" s="189"/>
      <c r="E196" s="84" t="s">
        <v>15</v>
      </c>
    </row>
    <row r="197" spans="1:5" ht="15">
      <c r="A197" s="86"/>
      <c r="B197" s="86"/>
      <c r="C197" s="86"/>
      <c r="D197" s="190"/>
      <c r="E197" s="142" t="s">
        <v>17</v>
      </c>
    </row>
    <row r="198" spans="1:5" ht="81">
      <c r="A198" s="89">
        <v>1</v>
      </c>
      <c r="B198" s="90" t="s">
        <v>278</v>
      </c>
      <c r="C198" s="89" t="s">
        <v>18</v>
      </c>
      <c r="D198" s="90" t="s">
        <v>279</v>
      </c>
      <c r="E198" s="92">
        <v>300</v>
      </c>
    </row>
    <row r="199" spans="1:5" ht="121.5">
      <c r="A199" s="89">
        <v>2</v>
      </c>
      <c r="B199" s="90" t="s">
        <v>280</v>
      </c>
      <c r="C199" s="89" t="s">
        <v>18</v>
      </c>
      <c r="D199" s="90" t="s">
        <v>279</v>
      </c>
      <c r="E199" s="92">
        <v>700</v>
      </c>
    </row>
    <row r="200" spans="1:5" ht="15">
      <c r="A200" s="89"/>
      <c r="B200" s="90"/>
      <c r="C200" s="89"/>
      <c r="D200" s="90"/>
      <c r="E200" s="92"/>
    </row>
    <row r="201" spans="1:5" ht="15">
      <c r="A201" s="89"/>
      <c r="B201" s="94"/>
      <c r="C201" s="93"/>
      <c r="D201" s="90"/>
      <c r="E201" s="95">
        <f>SUM(E198:E200)</f>
        <v>1000</v>
      </c>
    </row>
    <row r="202" spans="1:5" ht="27">
      <c r="A202" s="89">
        <v>1</v>
      </c>
      <c r="B202" s="90" t="s">
        <v>281</v>
      </c>
      <c r="C202" s="89" t="s">
        <v>18</v>
      </c>
      <c r="D202" s="90" t="s">
        <v>271</v>
      </c>
      <c r="E202" s="92">
        <v>14247</v>
      </c>
    </row>
    <row r="203" spans="1:5" ht="15">
      <c r="A203" s="89"/>
      <c r="B203" s="94"/>
      <c r="C203" s="93"/>
      <c r="D203" s="90"/>
      <c r="E203" s="95">
        <f>SUM(E202:E202)</f>
        <v>14247</v>
      </c>
    </row>
    <row r="204" spans="1:5" ht="27">
      <c r="A204" s="89">
        <v>1</v>
      </c>
      <c r="B204" s="90" t="s">
        <v>282</v>
      </c>
      <c r="C204" s="89" t="s">
        <v>18</v>
      </c>
      <c r="D204" s="90" t="s">
        <v>283</v>
      </c>
      <c r="E204" s="92">
        <v>27731.4</v>
      </c>
    </row>
    <row r="205" spans="1:5" ht="15">
      <c r="A205" s="89"/>
      <c r="B205" s="94"/>
      <c r="C205" s="93"/>
      <c r="D205" s="90"/>
      <c r="E205" s="95">
        <f>SUM(E204:E204)</f>
        <v>27731.4</v>
      </c>
    </row>
    <row r="206" spans="1:5" ht="40.5">
      <c r="A206" s="89">
        <v>1</v>
      </c>
      <c r="B206" s="90" t="s">
        <v>206</v>
      </c>
      <c r="C206" s="89" t="s">
        <v>18</v>
      </c>
      <c r="D206" s="90" t="s">
        <v>284</v>
      </c>
      <c r="E206" s="92">
        <v>19666.06</v>
      </c>
    </row>
    <row r="207" spans="1:5" ht="15">
      <c r="A207" s="89"/>
      <c r="B207" s="94"/>
      <c r="C207" s="93"/>
      <c r="D207" s="90"/>
      <c r="E207" s="95">
        <f>SUM(E206:E206)</f>
        <v>19666.06</v>
      </c>
    </row>
    <row r="208" spans="1:5" ht="27">
      <c r="A208" s="89">
        <v>1</v>
      </c>
      <c r="B208" s="90" t="s">
        <v>259</v>
      </c>
      <c r="C208" s="89" t="s">
        <v>18</v>
      </c>
      <c r="D208" s="90" t="s">
        <v>285</v>
      </c>
      <c r="E208" s="92">
        <v>43778</v>
      </c>
    </row>
    <row r="209" spans="1:5" ht="15">
      <c r="A209" s="89"/>
      <c r="B209" s="94"/>
      <c r="C209" s="93"/>
      <c r="D209" s="90"/>
      <c r="E209" s="95">
        <f>SUM(E208:E208)</f>
        <v>43778</v>
      </c>
    </row>
    <row r="210" spans="1:5" ht="94.5">
      <c r="A210" s="89">
        <v>1</v>
      </c>
      <c r="B210" s="90" t="s">
        <v>286</v>
      </c>
      <c r="C210" s="89" t="s">
        <v>18</v>
      </c>
      <c r="D210" s="90" t="s">
        <v>287</v>
      </c>
      <c r="E210" s="92">
        <v>45752</v>
      </c>
    </row>
    <row r="211" spans="1:5" ht="94.5">
      <c r="A211" s="89">
        <v>2</v>
      </c>
      <c r="B211" s="90" t="s">
        <v>125</v>
      </c>
      <c r="C211" s="89" t="s">
        <v>18</v>
      </c>
      <c r="D211" s="90" t="s">
        <v>287</v>
      </c>
      <c r="E211" s="92">
        <v>35391</v>
      </c>
    </row>
    <row r="212" spans="1:5" ht="94.5">
      <c r="A212" s="89">
        <v>3</v>
      </c>
      <c r="B212" s="90" t="s">
        <v>205</v>
      </c>
      <c r="C212" s="89" t="s">
        <v>18</v>
      </c>
      <c r="D212" s="90" t="s">
        <v>287</v>
      </c>
      <c r="E212" s="92">
        <v>36699</v>
      </c>
    </row>
    <row r="213" spans="1:5" ht="94.5">
      <c r="A213" s="89">
        <v>4</v>
      </c>
      <c r="B213" s="90" t="s">
        <v>274</v>
      </c>
      <c r="C213" s="89" t="s">
        <v>18</v>
      </c>
      <c r="D213" s="90" t="s">
        <v>287</v>
      </c>
      <c r="E213" s="92">
        <v>45752</v>
      </c>
    </row>
    <row r="214" spans="1:5" ht="94.5">
      <c r="A214" s="89">
        <v>5</v>
      </c>
      <c r="B214" s="90" t="s">
        <v>288</v>
      </c>
      <c r="C214" s="89" t="s">
        <v>18</v>
      </c>
      <c r="D214" s="90" t="s">
        <v>287</v>
      </c>
      <c r="E214" s="92">
        <v>35391</v>
      </c>
    </row>
    <row r="215" spans="1:5" ht="94.5">
      <c r="A215" s="89">
        <v>6</v>
      </c>
      <c r="B215" s="90" t="s">
        <v>47</v>
      </c>
      <c r="C215" s="89" t="s">
        <v>18</v>
      </c>
      <c r="D215" s="90" t="s">
        <v>287</v>
      </c>
      <c r="E215" s="92">
        <v>31484</v>
      </c>
    </row>
    <row r="216" spans="1:5" ht="15">
      <c r="A216" s="89"/>
      <c r="B216" s="90"/>
      <c r="C216" s="89"/>
      <c r="D216" s="90"/>
      <c r="E216" s="92"/>
    </row>
    <row r="217" spans="1:5" ht="15">
      <c r="A217" s="89"/>
      <c r="B217" s="94"/>
      <c r="C217" s="93"/>
      <c r="D217" s="90"/>
      <c r="E217" s="95">
        <f>SUM(E210:E216)</f>
        <v>230469</v>
      </c>
    </row>
    <row r="218" spans="1:5" ht="27">
      <c r="A218" s="89">
        <v>1</v>
      </c>
      <c r="B218" s="90" t="s">
        <v>289</v>
      </c>
      <c r="C218" s="89" t="s">
        <v>18</v>
      </c>
      <c r="D218" s="90" t="s">
        <v>290</v>
      </c>
      <c r="E218" s="92">
        <v>19297</v>
      </c>
    </row>
    <row r="219" spans="1:5" ht="15">
      <c r="A219" s="89"/>
      <c r="B219" s="94"/>
      <c r="C219" s="93"/>
      <c r="D219" s="90"/>
      <c r="E219" s="95">
        <f>SUM(E218)</f>
        <v>19297</v>
      </c>
    </row>
    <row r="220" spans="1:5" ht="27">
      <c r="A220" s="89">
        <v>1</v>
      </c>
      <c r="B220" s="90" t="s">
        <v>291</v>
      </c>
      <c r="C220" s="89" t="s">
        <v>18</v>
      </c>
      <c r="D220" s="90" t="s">
        <v>292</v>
      </c>
      <c r="E220" s="92">
        <v>48400</v>
      </c>
    </row>
    <row r="221" spans="1:5" ht="15">
      <c r="A221" s="89"/>
      <c r="B221" s="94"/>
      <c r="C221" s="93"/>
      <c r="D221" s="90"/>
      <c r="E221" s="95"/>
    </row>
    <row r="222" spans="1:5" ht="15">
      <c r="A222" s="89"/>
      <c r="B222" s="94"/>
      <c r="C222" s="93"/>
      <c r="D222" s="90"/>
      <c r="E222" s="95">
        <f>SUM(E220:E221)</f>
        <v>48400</v>
      </c>
    </row>
    <row r="223" spans="1:5" ht="67.5">
      <c r="A223" s="107"/>
      <c r="B223" s="94" t="s">
        <v>20</v>
      </c>
      <c r="C223" s="89"/>
      <c r="D223" s="90"/>
      <c r="E223" s="95">
        <f>E201+E203+E205+E207+E209+E217+E219+E222</f>
        <v>404588.46</v>
      </c>
    </row>
    <row r="226" spans="1:5" ht="15">
      <c r="A226" s="78"/>
      <c r="B226" s="78"/>
      <c r="C226" s="79"/>
      <c r="D226" s="79" t="s">
        <v>21</v>
      </c>
      <c r="E226" s="78"/>
    </row>
    <row r="227" spans="1:5" ht="15">
      <c r="A227" s="191" t="s">
        <v>314</v>
      </c>
      <c r="B227" s="191"/>
      <c r="C227" s="191"/>
      <c r="D227" s="191"/>
      <c r="E227" s="191"/>
    </row>
    <row r="228" spans="1:5" ht="15">
      <c r="A228" s="192"/>
      <c r="B228" s="192"/>
      <c r="C228" s="192"/>
      <c r="D228" s="192"/>
      <c r="E228" s="192"/>
    </row>
    <row r="229" spans="1:5" ht="15">
      <c r="A229" s="80" t="s">
        <v>6</v>
      </c>
      <c r="B229" s="81"/>
      <c r="C229" s="80" t="s">
        <v>8</v>
      </c>
      <c r="D229" s="193" t="s">
        <v>9</v>
      </c>
      <c r="E229" s="81" t="s">
        <v>10</v>
      </c>
    </row>
    <row r="230" spans="1:5" ht="15">
      <c r="A230" s="82" t="s">
        <v>11</v>
      </c>
      <c r="B230" s="83" t="s">
        <v>13</v>
      </c>
      <c r="C230" s="83" t="s">
        <v>14</v>
      </c>
      <c r="D230" s="194"/>
      <c r="E230" s="84" t="s">
        <v>15</v>
      </c>
    </row>
    <row r="231" spans="1:5" ht="15">
      <c r="A231" s="85"/>
      <c r="B231" s="86"/>
      <c r="C231" s="85"/>
      <c r="D231" s="195"/>
      <c r="E231" s="88" t="s">
        <v>17</v>
      </c>
    </row>
    <row r="232" spans="1:5" ht="27">
      <c r="A232" s="89">
        <v>1</v>
      </c>
      <c r="B232" s="90" t="s">
        <v>307</v>
      </c>
      <c r="C232" s="91" t="s">
        <v>18</v>
      </c>
      <c r="D232" s="87" t="s">
        <v>315</v>
      </c>
      <c r="E232" s="92">
        <v>2198.58</v>
      </c>
    </row>
    <row r="233" spans="1:5" ht="15">
      <c r="A233" s="93"/>
      <c r="B233" s="172"/>
      <c r="C233" s="173"/>
      <c r="D233" s="87"/>
      <c r="E233" s="95">
        <f>SUM(E232:E232)</f>
        <v>2198.58</v>
      </c>
    </row>
    <row r="234" spans="1:5" ht="40.5">
      <c r="A234" s="89">
        <v>1</v>
      </c>
      <c r="B234" s="90" t="s">
        <v>316</v>
      </c>
      <c r="C234" s="89" t="s">
        <v>18</v>
      </c>
      <c r="D234" s="90" t="s">
        <v>317</v>
      </c>
      <c r="E234" s="92">
        <v>200</v>
      </c>
    </row>
    <row r="235" spans="1:5" ht="15">
      <c r="A235" s="89"/>
      <c r="B235" s="94"/>
      <c r="C235" s="93"/>
      <c r="D235" s="90"/>
      <c r="E235" s="95">
        <f>SUM(E234:E234)</f>
        <v>200</v>
      </c>
    </row>
    <row r="236" spans="1:5" ht="54">
      <c r="A236" s="89">
        <v>1</v>
      </c>
      <c r="B236" s="90" t="s">
        <v>247</v>
      </c>
      <c r="C236" s="89" t="s">
        <v>18</v>
      </c>
      <c r="D236" s="90" t="s">
        <v>318</v>
      </c>
      <c r="E236" s="92">
        <v>166098</v>
      </c>
    </row>
    <row r="237" spans="1:5" ht="54">
      <c r="A237" s="89">
        <v>2</v>
      </c>
      <c r="B237" s="90" t="s">
        <v>136</v>
      </c>
      <c r="C237" s="89" t="s">
        <v>18</v>
      </c>
      <c r="D237" s="90" t="s">
        <v>319</v>
      </c>
      <c r="E237" s="92">
        <v>185443</v>
      </c>
    </row>
    <row r="238" spans="1:5" ht="54">
      <c r="A238" s="89">
        <v>3</v>
      </c>
      <c r="B238" s="90" t="s">
        <v>206</v>
      </c>
      <c r="C238" s="89" t="s">
        <v>18</v>
      </c>
      <c r="D238" s="90" t="s">
        <v>320</v>
      </c>
      <c r="E238" s="92">
        <v>202323</v>
      </c>
    </row>
    <row r="239" spans="1:5" ht="28.5">
      <c r="A239" s="89">
        <v>4</v>
      </c>
      <c r="B239" s="6" t="s">
        <v>60</v>
      </c>
      <c r="C239" s="9" t="s">
        <v>18</v>
      </c>
      <c r="D239" s="17" t="s">
        <v>321</v>
      </c>
      <c r="E239" s="33">
        <v>59945</v>
      </c>
    </row>
    <row r="240" spans="1:5" ht="28.5">
      <c r="A240" s="89">
        <v>5</v>
      </c>
      <c r="B240" s="90" t="s">
        <v>247</v>
      </c>
      <c r="C240" s="9" t="s">
        <v>18</v>
      </c>
      <c r="D240" s="17" t="s">
        <v>322</v>
      </c>
      <c r="E240" s="33">
        <v>19983</v>
      </c>
    </row>
    <row r="241" spans="1:5" ht="42.75">
      <c r="A241" s="89">
        <v>6</v>
      </c>
      <c r="B241" s="90" t="s">
        <v>60</v>
      </c>
      <c r="C241" s="9" t="s">
        <v>18</v>
      </c>
      <c r="D241" s="71" t="s">
        <v>323</v>
      </c>
      <c r="E241" s="72">
        <v>51000</v>
      </c>
    </row>
    <row r="242" spans="1:5" ht="15">
      <c r="A242" s="89"/>
      <c r="B242" s="90"/>
      <c r="C242" s="9"/>
      <c r="D242" s="71"/>
      <c r="E242" s="72"/>
    </row>
    <row r="243" spans="1:5" ht="15">
      <c r="A243" s="89"/>
      <c r="B243" s="94"/>
      <c r="C243" s="93"/>
      <c r="D243" s="90"/>
      <c r="E243" s="95">
        <f>SUM(E236:E241)</f>
        <v>684792</v>
      </c>
    </row>
    <row r="244" spans="1:5" ht="27">
      <c r="A244" s="89">
        <v>1</v>
      </c>
      <c r="B244" s="90" t="s">
        <v>324</v>
      </c>
      <c r="C244" s="89" t="s">
        <v>18</v>
      </c>
      <c r="D244" s="90" t="s">
        <v>325</v>
      </c>
      <c r="E244" s="92">
        <v>7364.4</v>
      </c>
    </row>
    <row r="245" spans="1:5" ht="27">
      <c r="A245" s="89">
        <v>2</v>
      </c>
      <c r="B245" s="90" t="s">
        <v>326</v>
      </c>
      <c r="C245" s="89" t="s">
        <v>18</v>
      </c>
      <c r="D245" s="90" t="s">
        <v>325</v>
      </c>
      <c r="E245" s="92">
        <v>7364.4</v>
      </c>
    </row>
    <row r="246" spans="1:5" ht="27">
      <c r="A246" s="89">
        <v>3</v>
      </c>
      <c r="B246" s="90" t="s">
        <v>326</v>
      </c>
      <c r="C246" s="89" t="s">
        <v>18</v>
      </c>
      <c r="D246" s="90" t="s">
        <v>327</v>
      </c>
      <c r="E246" s="92">
        <v>5154.24</v>
      </c>
    </row>
    <row r="247" spans="1:5" ht="15">
      <c r="A247" s="89"/>
      <c r="B247" s="94"/>
      <c r="C247" s="93"/>
      <c r="D247" s="90"/>
      <c r="E247" s="95">
        <f>SUM(E244:E246)</f>
        <v>19883.04</v>
      </c>
    </row>
    <row r="248" spans="1:5" ht="27">
      <c r="A248" s="89">
        <v>1</v>
      </c>
      <c r="B248" s="90" t="s">
        <v>307</v>
      </c>
      <c r="C248" s="89" t="s">
        <v>18</v>
      </c>
      <c r="D248" s="90" t="s">
        <v>328</v>
      </c>
      <c r="E248" s="92">
        <v>2242</v>
      </c>
    </row>
    <row r="249" spans="1:5" ht="15">
      <c r="A249" s="89"/>
      <c r="B249" s="94"/>
      <c r="C249" s="93"/>
      <c r="D249" s="90"/>
      <c r="E249" s="95">
        <f>SUM(E248:E248)</f>
        <v>2242</v>
      </c>
    </row>
    <row r="250" spans="1:5" ht="15">
      <c r="A250" s="4">
        <v>1</v>
      </c>
      <c r="B250" s="30" t="s">
        <v>311</v>
      </c>
      <c r="C250" s="9" t="s">
        <v>18</v>
      </c>
      <c r="D250" s="4" t="s">
        <v>313</v>
      </c>
      <c r="E250" s="33">
        <v>30000</v>
      </c>
    </row>
    <row r="251" spans="1:5" ht="15">
      <c r="A251" s="89"/>
      <c r="B251" s="94"/>
      <c r="C251" s="93"/>
      <c r="D251" s="90"/>
      <c r="E251" s="95">
        <f>SUM(E250)</f>
        <v>30000</v>
      </c>
    </row>
    <row r="252" spans="1:5" ht="67.5">
      <c r="A252" s="107"/>
      <c r="B252" s="94" t="s">
        <v>20</v>
      </c>
      <c r="C252" s="89"/>
      <c r="D252" s="90"/>
      <c r="E252" s="95">
        <f>E233+E235+E243+E247+E249+E251</f>
        <v>739315.62</v>
      </c>
    </row>
    <row r="253" spans="1:5" ht="15">
      <c r="A253" s="143"/>
      <c r="B253" s="137"/>
      <c r="C253" s="143"/>
      <c r="D253" s="149"/>
      <c r="E253" s="150"/>
    </row>
    <row r="254" spans="1:5" ht="15">
      <c r="A254" s="174"/>
      <c r="B254" s="174"/>
      <c r="C254" s="174"/>
      <c r="D254" s="174"/>
      <c r="E254" s="175"/>
    </row>
    <row r="255" spans="1:5" ht="15">
      <c r="A255" s="78"/>
      <c r="B255" s="78"/>
      <c r="C255" s="79"/>
      <c r="D255" s="79" t="s">
        <v>21</v>
      </c>
      <c r="E255" s="78"/>
    </row>
    <row r="256" spans="1:5" ht="15">
      <c r="A256" s="191" t="s">
        <v>277</v>
      </c>
      <c r="B256" s="191"/>
      <c r="C256" s="191"/>
      <c r="D256" s="191"/>
      <c r="E256" s="191"/>
    </row>
    <row r="257" spans="1:5" ht="15">
      <c r="A257" s="192"/>
      <c r="B257" s="192"/>
      <c r="C257" s="192"/>
      <c r="D257" s="192"/>
      <c r="E257" s="192"/>
    </row>
    <row r="258" spans="1:5" ht="15">
      <c r="A258" s="80" t="s">
        <v>6</v>
      </c>
      <c r="B258" s="81"/>
      <c r="C258" s="80" t="s">
        <v>8</v>
      </c>
      <c r="D258" s="193" t="s">
        <v>9</v>
      </c>
      <c r="E258" s="81" t="s">
        <v>10</v>
      </c>
    </row>
    <row r="259" spans="1:5" ht="15">
      <c r="A259" s="82" t="s">
        <v>11</v>
      </c>
      <c r="B259" s="83" t="s">
        <v>13</v>
      </c>
      <c r="C259" s="83" t="s">
        <v>14</v>
      </c>
      <c r="D259" s="194"/>
      <c r="E259" s="84" t="s">
        <v>15</v>
      </c>
    </row>
    <row r="260" spans="1:5" ht="15">
      <c r="A260" s="85"/>
      <c r="B260" s="86"/>
      <c r="C260" s="85"/>
      <c r="D260" s="195"/>
      <c r="E260" s="88" t="s">
        <v>17</v>
      </c>
    </row>
    <row r="261" spans="1:5" ht="27">
      <c r="A261" s="89">
        <v>1</v>
      </c>
      <c r="B261" s="90" t="s">
        <v>178</v>
      </c>
      <c r="C261" s="89" t="s">
        <v>18</v>
      </c>
      <c r="D261" s="90" t="s">
        <v>329</v>
      </c>
      <c r="E261" s="92">
        <v>819.09</v>
      </c>
    </row>
    <row r="262" spans="1:5" ht="54">
      <c r="A262" s="89"/>
      <c r="B262" s="94" t="s">
        <v>330</v>
      </c>
      <c r="C262" s="93"/>
      <c r="D262" s="90"/>
      <c r="E262" s="95">
        <f>SUM(E261:E261)</f>
        <v>819.09</v>
      </c>
    </row>
    <row r="263" spans="1:5" ht="67.5">
      <c r="A263" s="107"/>
      <c r="B263" s="94" t="s">
        <v>20</v>
      </c>
      <c r="C263" s="89"/>
      <c r="D263" s="90"/>
      <c r="E263" s="95">
        <v>819.09</v>
      </c>
    </row>
    <row r="266" spans="1:5" ht="15">
      <c r="A266" s="78"/>
      <c r="B266" s="78"/>
      <c r="C266" s="79"/>
      <c r="D266" s="79" t="s">
        <v>21</v>
      </c>
      <c r="E266" s="78"/>
    </row>
    <row r="267" spans="1:5" ht="15">
      <c r="A267" s="191" t="s">
        <v>395</v>
      </c>
      <c r="B267" s="191"/>
      <c r="C267" s="191"/>
      <c r="D267" s="191"/>
      <c r="E267" s="191"/>
    </row>
    <row r="268" spans="1:5" ht="15">
      <c r="A268" s="192"/>
      <c r="B268" s="192"/>
      <c r="C268" s="192"/>
      <c r="D268" s="192"/>
      <c r="E268" s="192"/>
    </row>
    <row r="269" spans="1:5" ht="15">
      <c r="A269" s="80" t="s">
        <v>6</v>
      </c>
      <c r="B269" s="81"/>
      <c r="C269" s="80" t="s">
        <v>8</v>
      </c>
      <c r="D269" s="193" t="s">
        <v>9</v>
      </c>
      <c r="E269" s="81" t="s">
        <v>10</v>
      </c>
    </row>
    <row r="270" spans="1:5" ht="15">
      <c r="A270" s="82" t="s">
        <v>11</v>
      </c>
      <c r="B270" s="83" t="s">
        <v>13</v>
      </c>
      <c r="C270" s="83" t="s">
        <v>14</v>
      </c>
      <c r="D270" s="194"/>
      <c r="E270" s="84" t="s">
        <v>15</v>
      </c>
    </row>
    <row r="271" spans="1:5" ht="15">
      <c r="A271" s="85"/>
      <c r="B271" s="86"/>
      <c r="C271" s="85"/>
      <c r="D271" s="195"/>
      <c r="E271" s="88" t="s">
        <v>17</v>
      </c>
    </row>
    <row r="272" spans="1:5" ht="27">
      <c r="A272" s="89">
        <v>1</v>
      </c>
      <c r="B272" s="90" t="s">
        <v>86</v>
      </c>
      <c r="C272" s="89" t="s">
        <v>18</v>
      </c>
      <c r="D272" s="90" t="s">
        <v>396</v>
      </c>
      <c r="E272" s="92">
        <v>20973.82</v>
      </c>
    </row>
    <row r="273" spans="1:5" ht="15">
      <c r="A273" s="89"/>
      <c r="B273" s="94"/>
      <c r="C273" s="93"/>
      <c r="D273" s="90"/>
      <c r="E273" s="95">
        <f>SUM(E272:E272)</f>
        <v>20973.82</v>
      </c>
    </row>
    <row r="274" spans="1:5" ht="54">
      <c r="A274" s="89">
        <v>1</v>
      </c>
      <c r="B274" s="90" t="s">
        <v>344</v>
      </c>
      <c r="C274" s="89" t="s">
        <v>18</v>
      </c>
      <c r="D274" s="90" t="s">
        <v>397</v>
      </c>
      <c r="E274" s="92">
        <v>33822.2</v>
      </c>
    </row>
    <row r="275" spans="1:5" ht="54">
      <c r="A275" s="89">
        <v>2</v>
      </c>
      <c r="B275" s="90" t="s">
        <v>398</v>
      </c>
      <c r="C275" s="89" t="s">
        <v>18</v>
      </c>
      <c r="D275" s="90" t="s">
        <v>397</v>
      </c>
      <c r="E275" s="92">
        <v>16911.1</v>
      </c>
    </row>
    <row r="276" spans="1:5" ht="54">
      <c r="A276" s="89">
        <v>3</v>
      </c>
      <c r="B276" s="90" t="s">
        <v>399</v>
      </c>
      <c r="C276" s="89" t="s">
        <v>18</v>
      </c>
      <c r="D276" s="90" t="s">
        <v>397</v>
      </c>
      <c r="E276" s="92">
        <v>42277.75</v>
      </c>
    </row>
    <row r="277" spans="1:5" ht="54">
      <c r="A277" s="89">
        <v>4</v>
      </c>
      <c r="B277" s="90" t="s">
        <v>400</v>
      </c>
      <c r="C277" s="89" t="s">
        <v>18</v>
      </c>
      <c r="D277" s="90" t="s">
        <v>397</v>
      </c>
      <c r="E277" s="92">
        <v>25366.65</v>
      </c>
    </row>
    <row r="278" spans="1:5" ht="54">
      <c r="A278" s="89">
        <v>5</v>
      </c>
      <c r="B278" s="90" t="s">
        <v>401</v>
      </c>
      <c r="C278" s="89" t="s">
        <v>18</v>
      </c>
      <c r="D278" s="90" t="s">
        <v>397</v>
      </c>
      <c r="E278" s="92">
        <v>42277.75</v>
      </c>
    </row>
    <row r="279" spans="1:5" ht="54">
      <c r="A279" s="89"/>
      <c r="B279" s="90" t="s">
        <v>402</v>
      </c>
      <c r="C279" s="89" t="s">
        <v>18</v>
      </c>
      <c r="D279" s="90" t="s">
        <v>397</v>
      </c>
      <c r="E279" s="92">
        <v>16911.1</v>
      </c>
    </row>
    <row r="280" spans="1:5" ht="54">
      <c r="A280" s="89"/>
      <c r="B280" s="90" t="s">
        <v>403</v>
      </c>
      <c r="C280" s="89" t="s">
        <v>18</v>
      </c>
      <c r="D280" s="90" t="s">
        <v>397</v>
      </c>
      <c r="E280" s="92">
        <v>33822.2</v>
      </c>
    </row>
    <row r="281" spans="1:5" ht="54">
      <c r="A281" s="89"/>
      <c r="B281" s="90" t="s">
        <v>404</v>
      </c>
      <c r="C281" s="89" t="s">
        <v>18</v>
      </c>
      <c r="D281" s="90" t="s">
        <v>397</v>
      </c>
      <c r="E281" s="92">
        <v>59188.85</v>
      </c>
    </row>
    <row r="282" spans="1:5" ht="54">
      <c r="A282" s="89"/>
      <c r="B282" s="90" t="s">
        <v>405</v>
      </c>
      <c r="C282" s="89" t="s">
        <v>18</v>
      </c>
      <c r="D282" s="90" t="s">
        <v>397</v>
      </c>
      <c r="E282" s="92">
        <v>8455.55</v>
      </c>
    </row>
    <row r="283" spans="1:5" ht="54">
      <c r="A283" s="89"/>
      <c r="B283" s="90" t="s">
        <v>406</v>
      </c>
      <c r="C283" s="89" t="s">
        <v>18</v>
      </c>
      <c r="D283" s="90" t="s">
        <v>397</v>
      </c>
      <c r="E283" s="92">
        <v>25366.65</v>
      </c>
    </row>
    <row r="284" spans="1:5" ht="54">
      <c r="A284" s="89"/>
      <c r="B284" s="90" t="s">
        <v>407</v>
      </c>
      <c r="C284" s="89" t="s">
        <v>18</v>
      </c>
      <c r="D284" s="90" t="s">
        <v>397</v>
      </c>
      <c r="E284" s="92">
        <v>25366.65</v>
      </c>
    </row>
    <row r="285" spans="1:5" ht="54">
      <c r="A285" s="89"/>
      <c r="B285" s="90" t="s">
        <v>408</v>
      </c>
      <c r="C285" s="89" t="s">
        <v>18</v>
      </c>
      <c r="D285" s="90" t="s">
        <v>397</v>
      </c>
      <c r="E285" s="92">
        <v>50733.3</v>
      </c>
    </row>
    <row r="286" spans="1:5" ht="54">
      <c r="A286" s="89"/>
      <c r="B286" s="90" t="s">
        <v>409</v>
      </c>
      <c r="C286" s="89" t="s">
        <v>18</v>
      </c>
      <c r="D286" s="90" t="s">
        <v>397</v>
      </c>
      <c r="E286" s="92">
        <v>33822.2</v>
      </c>
    </row>
    <row r="287" spans="1:5" ht="54">
      <c r="A287" s="89"/>
      <c r="B287" s="90" t="s">
        <v>410</v>
      </c>
      <c r="C287" s="89" t="s">
        <v>18</v>
      </c>
      <c r="D287" s="90" t="s">
        <v>397</v>
      </c>
      <c r="E287" s="92">
        <v>16911</v>
      </c>
    </row>
    <row r="288" spans="1:5" ht="54">
      <c r="A288" s="89"/>
      <c r="B288" s="90" t="s">
        <v>411</v>
      </c>
      <c r="C288" s="89" t="s">
        <v>18</v>
      </c>
      <c r="D288" s="90" t="s">
        <v>397</v>
      </c>
      <c r="E288" s="92">
        <v>42277.75</v>
      </c>
    </row>
    <row r="289" spans="1:5" ht="15">
      <c r="A289" s="89"/>
      <c r="B289" s="90"/>
      <c r="C289" s="89"/>
      <c r="D289" s="90"/>
      <c r="E289" s="92"/>
    </row>
    <row r="290" spans="1:5" ht="15">
      <c r="A290" s="89"/>
      <c r="B290" s="94"/>
      <c r="C290" s="93"/>
      <c r="D290" s="90"/>
      <c r="E290" s="95">
        <f>SUM(E274:E289)</f>
        <v>473510.7</v>
      </c>
    </row>
    <row r="291" spans="1:5" ht="162">
      <c r="A291" s="107">
        <v>1</v>
      </c>
      <c r="B291" s="90" t="s">
        <v>412</v>
      </c>
      <c r="C291" s="89" t="s">
        <v>18</v>
      </c>
      <c r="D291" s="90" t="s">
        <v>413</v>
      </c>
      <c r="E291" s="92">
        <v>288002</v>
      </c>
    </row>
    <row r="292" spans="1:5" ht="202.5">
      <c r="A292" s="89">
        <v>2</v>
      </c>
      <c r="B292" s="90" t="s">
        <v>414</v>
      </c>
      <c r="C292" s="89" t="s">
        <v>18</v>
      </c>
      <c r="D292" s="90" t="s">
        <v>413</v>
      </c>
      <c r="E292" s="92">
        <v>212050.04</v>
      </c>
    </row>
    <row r="293" spans="1:5" ht="15">
      <c r="A293" s="89"/>
      <c r="B293" s="90"/>
      <c r="C293" s="89"/>
      <c r="D293" s="90"/>
      <c r="E293" s="92"/>
    </row>
    <row r="294" spans="1:5" ht="15">
      <c r="A294" s="89"/>
      <c r="B294" s="94"/>
      <c r="C294" s="93"/>
      <c r="D294" s="90"/>
      <c r="E294" s="95">
        <f>SUM(E291:E293)</f>
        <v>500052.04000000004</v>
      </c>
    </row>
    <row r="295" spans="1:5" ht="27">
      <c r="A295" s="89">
        <v>1</v>
      </c>
      <c r="B295" s="90" t="s">
        <v>415</v>
      </c>
      <c r="C295" s="89" t="s">
        <v>18</v>
      </c>
      <c r="D295" s="90" t="s">
        <v>416</v>
      </c>
      <c r="E295" s="92">
        <v>66997</v>
      </c>
    </row>
    <row r="296" spans="1:5" ht="15">
      <c r="A296" s="89"/>
      <c r="B296" s="172"/>
      <c r="C296" s="93"/>
      <c r="D296" s="90"/>
      <c r="E296" s="95">
        <f>SUM(E295:E295)</f>
        <v>66997</v>
      </c>
    </row>
    <row r="297" spans="1:5" ht="27">
      <c r="A297" s="89">
        <v>1</v>
      </c>
      <c r="B297" s="90" t="s">
        <v>381</v>
      </c>
      <c r="C297" s="89" t="s">
        <v>18</v>
      </c>
      <c r="D297" s="90" t="s">
        <v>382</v>
      </c>
      <c r="E297" s="92">
        <v>300000</v>
      </c>
    </row>
    <row r="298" spans="1:5" ht="15">
      <c r="A298" s="89"/>
      <c r="B298" s="94"/>
      <c r="C298" s="93"/>
      <c r="D298" s="90"/>
      <c r="E298" s="95">
        <f>SUM(E297)</f>
        <v>300000</v>
      </c>
    </row>
    <row r="299" spans="1:5" ht="67.5">
      <c r="A299" s="107"/>
      <c r="B299" s="94" t="s">
        <v>20</v>
      </c>
      <c r="C299" s="89"/>
      <c r="D299" s="90"/>
      <c r="E299" s="95">
        <f>E273+E290+E294+E296+E298</f>
        <v>1361533.56</v>
      </c>
    </row>
    <row r="300" spans="1:5" ht="15">
      <c r="A300" s="143"/>
      <c r="B300" s="137"/>
      <c r="C300" s="143"/>
      <c r="D300" s="149"/>
      <c r="E300" s="150"/>
    </row>
    <row r="301" spans="1:5" ht="15">
      <c r="A301" s="143"/>
      <c r="B301" s="144"/>
      <c r="C301" s="144"/>
      <c r="D301" s="144"/>
      <c r="E301" s="144"/>
    </row>
    <row r="302" spans="1:5" ht="15">
      <c r="A302" s="135"/>
      <c r="B302" s="135"/>
      <c r="C302" s="136"/>
      <c r="D302" s="136" t="s">
        <v>21</v>
      </c>
      <c r="E302" s="135"/>
    </row>
    <row r="303" spans="1:5" ht="15">
      <c r="A303" s="186" t="s">
        <v>417</v>
      </c>
      <c r="B303" s="186"/>
      <c r="C303" s="186"/>
      <c r="D303" s="186"/>
      <c r="E303" s="186"/>
    </row>
    <row r="304" spans="1:5" ht="15">
      <c r="A304" s="187"/>
      <c r="B304" s="187"/>
      <c r="C304" s="187"/>
      <c r="D304" s="187"/>
      <c r="E304" s="187"/>
    </row>
    <row r="305" spans="1:5" ht="15">
      <c r="A305" s="138" t="s">
        <v>6</v>
      </c>
      <c r="B305" s="139"/>
      <c r="C305" s="138" t="s">
        <v>8</v>
      </c>
      <c r="D305" s="188" t="s">
        <v>9</v>
      </c>
      <c r="E305" s="139" t="s">
        <v>10</v>
      </c>
    </row>
    <row r="306" spans="1:5" ht="15">
      <c r="A306" s="140" t="s">
        <v>11</v>
      </c>
      <c r="B306" s="141" t="s">
        <v>13</v>
      </c>
      <c r="C306" s="141" t="s">
        <v>14</v>
      </c>
      <c r="D306" s="189"/>
      <c r="E306" s="84" t="s">
        <v>15</v>
      </c>
    </row>
    <row r="307" spans="1:5" ht="15">
      <c r="A307" s="86"/>
      <c r="B307" s="86"/>
      <c r="C307" s="86"/>
      <c r="D307" s="190"/>
      <c r="E307" s="142" t="s">
        <v>17</v>
      </c>
    </row>
    <row r="308" spans="1:5" ht="94.5">
      <c r="A308" s="89">
        <v>1</v>
      </c>
      <c r="B308" s="90" t="s">
        <v>418</v>
      </c>
      <c r="C308" s="89" t="s">
        <v>18</v>
      </c>
      <c r="D308" s="90" t="s">
        <v>419</v>
      </c>
      <c r="E308" s="92">
        <v>48016</v>
      </c>
    </row>
    <row r="309" spans="1:5" ht="94.5">
      <c r="A309" s="89">
        <v>2</v>
      </c>
      <c r="B309" s="90" t="s">
        <v>420</v>
      </c>
      <c r="C309" s="89" t="s">
        <v>18</v>
      </c>
      <c r="D309" s="90" t="s">
        <v>419</v>
      </c>
      <c r="E309" s="92">
        <v>70033</v>
      </c>
    </row>
    <row r="310" spans="1:5" ht="15">
      <c r="A310" s="89"/>
      <c r="B310" s="94"/>
      <c r="C310" s="93"/>
      <c r="D310" s="90"/>
      <c r="E310" s="95">
        <f>SUM(E308:E309)</f>
        <v>118049</v>
      </c>
    </row>
    <row r="311" spans="1:5" ht="27">
      <c r="A311" s="89">
        <v>1</v>
      </c>
      <c r="B311" s="90" t="s">
        <v>41</v>
      </c>
      <c r="C311" s="89" t="s">
        <v>18</v>
      </c>
      <c r="D311" s="90" t="s">
        <v>317</v>
      </c>
      <c r="E311" s="92">
        <v>100</v>
      </c>
    </row>
    <row r="312" spans="1:5" ht="15">
      <c r="A312" s="89"/>
      <c r="B312" s="172"/>
      <c r="C312" s="93"/>
      <c r="D312" s="90"/>
      <c r="E312" s="95">
        <f>SUM(E311:E311)</f>
        <v>100</v>
      </c>
    </row>
    <row r="313" spans="1:5" ht="40.5">
      <c r="A313" s="89">
        <v>1</v>
      </c>
      <c r="B313" s="90" t="s">
        <v>421</v>
      </c>
      <c r="C313" s="9" t="s">
        <v>18</v>
      </c>
      <c r="D313" s="90" t="s">
        <v>422</v>
      </c>
      <c r="E313" s="92">
        <v>25125.89</v>
      </c>
    </row>
    <row r="314" spans="1:5" ht="27">
      <c r="A314" s="89">
        <v>2</v>
      </c>
      <c r="B314" s="90" t="s">
        <v>423</v>
      </c>
      <c r="C314" s="9" t="s">
        <v>18</v>
      </c>
      <c r="D314" s="90" t="s">
        <v>424</v>
      </c>
      <c r="E314" s="92">
        <v>19247</v>
      </c>
    </row>
    <row r="315" spans="1:5" ht="27">
      <c r="A315" s="89">
        <v>3</v>
      </c>
      <c r="B315" s="90" t="s">
        <v>425</v>
      </c>
      <c r="C315" s="9" t="s">
        <v>18</v>
      </c>
      <c r="D315" s="90" t="s">
        <v>426</v>
      </c>
      <c r="E315" s="92">
        <v>22735</v>
      </c>
    </row>
    <row r="316" spans="1:5" ht="15">
      <c r="A316" s="89"/>
      <c r="B316" s="94"/>
      <c r="C316" s="93"/>
      <c r="D316" s="90"/>
      <c r="E316" s="95">
        <f>SUM(E313:E315)</f>
        <v>67107.89</v>
      </c>
    </row>
    <row r="317" spans="1:5" ht="40.5">
      <c r="A317" s="89">
        <v>1</v>
      </c>
      <c r="B317" s="90" t="s">
        <v>381</v>
      </c>
      <c r="C317" s="9" t="s">
        <v>18</v>
      </c>
      <c r="D317" s="90" t="s">
        <v>375</v>
      </c>
      <c r="E317" s="92">
        <v>31000</v>
      </c>
    </row>
    <row r="318" spans="1:5" ht="15">
      <c r="A318" s="89"/>
      <c r="B318" s="94"/>
      <c r="C318" s="93"/>
      <c r="D318" s="90"/>
      <c r="E318" s="95">
        <f>SUM(E317)</f>
        <v>31000</v>
      </c>
    </row>
    <row r="319" spans="1:5" ht="27">
      <c r="A319" s="100">
        <v>1</v>
      </c>
      <c r="B319" s="100" t="s">
        <v>118</v>
      </c>
      <c r="C319" s="98" t="s">
        <v>18</v>
      </c>
      <c r="D319" s="90" t="s">
        <v>427</v>
      </c>
      <c r="E319" s="99">
        <v>4000</v>
      </c>
    </row>
    <row r="320" spans="1:5" ht="27">
      <c r="A320" s="100">
        <v>2</v>
      </c>
      <c r="B320" s="100" t="s">
        <v>118</v>
      </c>
      <c r="C320" s="98" t="s">
        <v>18</v>
      </c>
      <c r="D320" s="90" t="s">
        <v>427</v>
      </c>
      <c r="E320" s="99">
        <v>16000</v>
      </c>
    </row>
    <row r="321" spans="1:5" ht="15">
      <c r="A321" s="100"/>
      <c r="B321" s="101"/>
      <c r="C321" s="177"/>
      <c r="D321" s="100"/>
      <c r="E321" s="102">
        <f>SUM(E319:E320)</f>
        <v>20000</v>
      </c>
    </row>
    <row r="322" spans="1:5" ht="54">
      <c r="A322" s="100">
        <v>1</v>
      </c>
      <c r="B322" s="90" t="s">
        <v>428</v>
      </c>
      <c r="C322" s="89" t="s">
        <v>18</v>
      </c>
      <c r="D322" s="90" t="s">
        <v>397</v>
      </c>
      <c r="E322" s="92">
        <v>42277.75</v>
      </c>
    </row>
    <row r="323" spans="1:5" ht="54">
      <c r="A323" s="100">
        <v>2</v>
      </c>
      <c r="B323" s="90" t="s">
        <v>429</v>
      </c>
      <c r="C323" s="89" t="s">
        <v>18</v>
      </c>
      <c r="D323" s="90" t="s">
        <v>397</v>
      </c>
      <c r="E323" s="92">
        <v>16911.1</v>
      </c>
    </row>
    <row r="324" spans="1:5" ht="54">
      <c r="A324" s="100">
        <v>3</v>
      </c>
      <c r="B324" s="90" t="s">
        <v>430</v>
      </c>
      <c r="C324" s="89" t="s">
        <v>18</v>
      </c>
      <c r="D324" s="90" t="s">
        <v>397</v>
      </c>
      <c r="E324" s="92">
        <v>25366.65</v>
      </c>
    </row>
    <row r="325" spans="1:5" ht="54">
      <c r="A325" s="100">
        <v>4</v>
      </c>
      <c r="B325" s="90" t="s">
        <v>431</v>
      </c>
      <c r="C325" s="89" t="s">
        <v>18</v>
      </c>
      <c r="D325" s="90" t="s">
        <v>397</v>
      </c>
      <c r="E325" s="92">
        <v>33822.2</v>
      </c>
    </row>
    <row r="326" spans="1:5" ht="54">
      <c r="A326" s="100">
        <v>5</v>
      </c>
      <c r="B326" s="90" t="s">
        <v>432</v>
      </c>
      <c r="C326" s="89" t="s">
        <v>18</v>
      </c>
      <c r="D326" s="90" t="s">
        <v>397</v>
      </c>
      <c r="E326" s="92">
        <v>59188.85</v>
      </c>
    </row>
    <row r="327" spans="1:5" ht="54">
      <c r="A327" s="100">
        <v>6</v>
      </c>
      <c r="B327" s="90" t="s">
        <v>433</v>
      </c>
      <c r="C327" s="89" t="s">
        <v>18</v>
      </c>
      <c r="D327" s="90" t="s">
        <v>397</v>
      </c>
      <c r="E327" s="92">
        <v>33822.2</v>
      </c>
    </row>
    <row r="328" spans="1:5" ht="54">
      <c r="A328" s="100">
        <v>7</v>
      </c>
      <c r="B328" s="90" t="s">
        <v>434</v>
      </c>
      <c r="C328" s="89" t="s">
        <v>18</v>
      </c>
      <c r="D328" s="90" t="s">
        <v>397</v>
      </c>
      <c r="E328" s="92">
        <v>33822.2</v>
      </c>
    </row>
    <row r="329" spans="1:5" ht="54">
      <c r="A329" s="100">
        <v>8</v>
      </c>
      <c r="B329" s="90" t="s">
        <v>95</v>
      </c>
      <c r="C329" s="89" t="s">
        <v>18</v>
      </c>
      <c r="D329" s="90" t="s">
        <v>397</v>
      </c>
      <c r="E329" s="92">
        <v>8455.55</v>
      </c>
    </row>
    <row r="330" spans="1:5" ht="54">
      <c r="A330" s="100">
        <v>9</v>
      </c>
      <c r="B330" s="90" t="s">
        <v>70</v>
      </c>
      <c r="C330" s="89" t="s">
        <v>18</v>
      </c>
      <c r="D330" s="90" t="s">
        <v>397</v>
      </c>
      <c r="E330" s="92">
        <v>8455.55</v>
      </c>
    </row>
    <row r="331" spans="1:5" ht="54">
      <c r="A331" s="100">
        <v>10</v>
      </c>
      <c r="B331" s="90" t="s">
        <v>435</v>
      </c>
      <c r="C331" s="89" t="s">
        <v>18</v>
      </c>
      <c r="D331" s="90" t="s">
        <v>397</v>
      </c>
      <c r="E331" s="92">
        <v>33822.2</v>
      </c>
    </row>
    <row r="332" spans="1:5" ht="54">
      <c r="A332" s="100">
        <v>11</v>
      </c>
      <c r="B332" s="90" t="s">
        <v>91</v>
      </c>
      <c r="C332" s="89" t="s">
        <v>18</v>
      </c>
      <c r="D332" s="90" t="s">
        <v>397</v>
      </c>
      <c r="E332" s="92">
        <v>8455.55</v>
      </c>
    </row>
    <row r="333" spans="1:5" ht="54">
      <c r="A333" s="100">
        <v>12</v>
      </c>
      <c r="B333" s="90" t="s">
        <v>228</v>
      </c>
      <c r="C333" s="89" t="s">
        <v>18</v>
      </c>
      <c r="D333" s="90" t="s">
        <v>397</v>
      </c>
      <c r="E333" s="92">
        <v>8455.55</v>
      </c>
    </row>
    <row r="334" spans="1:5" ht="54">
      <c r="A334" s="100">
        <v>13</v>
      </c>
      <c r="B334" s="90" t="s">
        <v>436</v>
      </c>
      <c r="C334" s="89" t="s">
        <v>18</v>
      </c>
      <c r="D334" s="90" t="s">
        <v>397</v>
      </c>
      <c r="E334" s="92">
        <v>16911.1</v>
      </c>
    </row>
    <row r="335" spans="1:5" ht="54">
      <c r="A335" s="100">
        <v>14</v>
      </c>
      <c r="B335" s="90" t="s">
        <v>437</v>
      </c>
      <c r="C335" s="89" t="s">
        <v>18</v>
      </c>
      <c r="D335" s="90" t="s">
        <v>397</v>
      </c>
      <c r="E335" s="92">
        <v>25366.65</v>
      </c>
    </row>
    <row r="336" spans="1:5" ht="54">
      <c r="A336" s="100">
        <v>15</v>
      </c>
      <c r="B336" s="97" t="s">
        <v>238</v>
      </c>
      <c r="C336" s="89" t="s">
        <v>18</v>
      </c>
      <c r="D336" s="90" t="s">
        <v>397</v>
      </c>
      <c r="E336" s="99">
        <v>8455.55</v>
      </c>
    </row>
    <row r="337" spans="1:5" ht="54">
      <c r="A337" s="100">
        <v>16</v>
      </c>
      <c r="B337" s="97" t="s">
        <v>438</v>
      </c>
      <c r="C337" s="89" t="s">
        <v>18</v>
      </c>
      <c r="D337" s="90" t="s">
        <v>397</v>
      </c>
      <c r="E337" s="99">
        <v>8455.55</v>
      </c>
    </row>
    <row r="338" spans="1:5" ht="54">
      <c r="A338" s="100">
        <v>17</v>
      </c>
      <c r="B338" s="97" t="s">
        <v>439</v>
      </c>
      <c r="C338" s="89" t="s">
        <v>18</v>
      </c>
      <c r="D338" s="90" t="s">
        <v>397</v>
      </c>
      <c r="E338" s="99">
        <v>33822.2</v>
      </c>
    </row>
    <row r="339" spans="1:5" ht="15">
      <c r="A339" s="100"/>
      <c r="B339" s="101"/>
      <c r="C339" s="177"/>
      <c r="D339" s="100"/>
      <c r="E339" s="102">
        <f>SUM(E322:E338)</f>
        <v>405866.39999999997</v>
      </c>
    </row>
    <row r="340" spans="1:5" ht="67.5">
      <c r="A340" s="107"/>
      <c r="B340" s="94" t="s">
        <v>20</v>
      </c>
      <c r="C340" s="89"/>
      <c r="D340" s="90"/>
      <c r="E340" s="95">
        <f>E310+E312+E316+E318+E321+E339</f>
        <v>642123.29</v>
      </c>
    </row>
    <row r="343" spans="1:6" ht="15">
      <c r="A343" s="135"/>
      <c r="B343" s="135"/>
      <c r="C343" s="135"/>
      <c r="D343" s="136"/>
      <c r="E343" s="136" t="s">
        <v>21</v>
      </c>
      <c r="F343" s="135"/>
    </row>
    <row r="344" spans="1:6" ht="15">
      <c r="A344" s="186" t="s">
        <v>440</v>
      </c>
      <c r="B344" s="186"/>
      <c r="C344" s="186"/>
      <c r="D344" s="186"/>
      <c r="E344" s="186"/>
      <c r="F344" s="186"/>
    </row>
    <row r="345" spans="1:6" ht="15">
      <c r="A345" s="187"/>
      <c r="B345" s="187"/>
      <c r="C345" s="187"/>
      <c r="D345" s="187"/>
      <c r="E345" s="187"/>
      <c r="F345" s="187"/>
    </row>
    <row r="346" spans="1:6" ht="15">
      <c r="A346" s="138" t="s">
        <v>6</v>
      </c>
      <c r="B346" s="139" t="s">
        <v>7</v>
      </c>
      <c r="C346" s="139"/>
      <c r="D346" s="138" t="s">
        <v>8</v>
      </c>
      <c r="E346" s="188" t="s">
        <v>9</v>
      </c>
      <c r="F346" s="139" t="s">
        <v>10</v>
      </c>
    </row>
    <row r="347" spans="1:6" ht="15">
      <c r="A347" s="140" t="s">
        <v>11</v>
      </c>
      <c r="B347" s="141" t="s">
        <v>12</v>
      </c>
      <c r="C347" s="141" t="s">
        <v>13</v>
      </c>
      <c r="D347" s="141" t="s">
        <v>14</v>
      </c>
      <c r="E347" s="189"/>
      <c r="F347" s="84" t="s">
        <v>15</v>
      </c>
    </row>
    <row r="348" spans="1:6" ht="15">
      <c r="A348" s="86"/>
      <c r="B348" s="84" t="s">
        <v>16</v>
      </c>
      <c r="C348" s="86"/>
      <c r="D348" s="86"/>
      <c r="E348" s="190"/>
      <c r="F348" s="142" t="s">
        <v>17</v>
      </c>
    </row>
    <row r="349" spans="1:6" ht="94.5">
      <c r="A349" s="89">
        <v>1</v>
      </c>
      <c r="B349" s="206" t="s">
        <v>441</v>
      </c>
      <c r="C349" s="90" t="s">
        <v>85</v>
      </c>
      <c r="D349" s="89" t="s">
        <v>18</v>
      </c>
      <c r="E349" s="90" t="s">
        <v>442</v>
      </c>
      <c r="F349" s="92">
        <v>92898</v>
      </c>
    </row>
    <row r="350" spans="1:6" ht="15">
      <c r="A350" s="89"/>
      <c r="B350" s="206"/>
      <c r="C350" s="94"/>
      <c r="D350" s="93"/>
      <c r="E350" s="90"/>
      <c r="F350" s="95">
        <f>SUM(F349:F349)</f>
        <v>92898</v>
      </c>
    </row>
    <row r="351" spans="1:6" ht="40.5">
      <c r="A351" s="89">
        <v>1</v>
      </c>
      <c r="B351" s="206" t="s">
        <v>441</v>
      </c>
      <c r="C351" s="90" t="s">
        <v>324</v>
      </c>
      <c r="D351" s="89" t="s">
        <v>18</v>
      </c>
      <c r="E351" s="90" t="s">
        <v>443</v>
      </c>
      <c r="F351" s="92">
        <v>2052.82</v>
      </c>
    </row>
    <row r="352" spans="1:6" ht="15">
      <c r="A352" s="89"/>
      <c r="B352" s="206"/>
      <c r="C352" s="172"/>
      <c r="D352" s="93"/>
      <c r="E352" s="90"/>
      <c r="F352" s="95">
        <f>SUM(F351:F351)</f>
        <v>2052.82</v>
      </c>
    </row>
    <row r="353" spans="1:6" ht="67.5">
      <c r="A353" s="89">
        <v>1</v>
      </c>
      <c r="B353" s="206" t="s">
        <v>441</v>
      </c>
      <c r="C353" s="90" t="s">
        <v>373</v>
      </c>
      <c r="D353" s="89" t="s">
        <v>18</v>
      </c>
      <c r="E353" s="90" t="s">
        <v>444</v>
      </c>
      <c r="F353" s="92">
        <v>19122.95</v>
      </c>
    </row>
    <row r="354" spans="1:6" ht="27">
      <c r="A354" s="89">
        <v>2</v>
      </c>
      <c r="B354" s="206" t="s">
        <v>441</v>
      </c>
      <c r="C354" s="90" t="s">
        <v>373</v>
      </c>
      <c r="D354" s="89" t="s">
        <v>18</v>
      </c>
      <c r="E354" s="90" t="s">
        <v>445</v>
      </c>
      <c r="F354" s="92">
        <v>523339.01</v>
      </c>
    </row>
    <row r="355" spans="1:6" ht="27">
      <c r="A355" s="89">
        <v>3</v>
      </c>
      <c r="B355" s="206" t="s">
        <v>441</v>
      </c>
      <c r="C355" s="90" t="s">
        <v>373</v>
      </c>
      <c r="D355" s="89" t="s">
        <v>18</v>
      </c>
      <c r="E355" s="90" t="s">
        <v>445</v>
      </c>
      <c r="F355" s="92">
        <v>363984.29</v>
      </c>
    </row>
    <row r="356" spans="1:6" ht="15">
      <c r="A356" s="89"/>
      <c r="B356" s="206"/>
      <c r="C356" s="94"/>
      <c r="D356" s="93"/>
      <c r="E356" s="90"/>
      <c r="F356" s="95">
        <f>SUM(F353:F355)</f>
        <v>906446.25</v>
      </c>
    </row>
    <row r="357" spans="1:6" ht="81">
      <c r="A357" s="89">
        <v>1</v>
      </c>
      <c r="B357" s="206" t="s">
        <v>441</v>
      </c>
      <c r="C357" s="90" t="s">
        <v>446</v>
      </c>
      <c r="D357" s="9" t="s">
        <v>18</v>
      </c>
      <c r="E357" s="90" t="s">
        <v>413</v>
      </c>
      <c r="F357" s="92">
        <v>248063.31</v>
      </c>
    </row>
    <row r="358" spans="1:6" ht="121.5">
      <c r="A358" s="89">
        <v>2</v>
      </c>
      <c r="B358" s="206" t="s">
        <v>441</v>
      </c>
      <c r="C358" s="90" t="s">
        <v>447</v>
      </c>
      <c r="D358" s="9" t="s">
        <v>18</v>
      </c>
      <c r="E358" s="90" t="s">
        <v>413</v>
      </c>
      <c r="F358" s="92">
        <v>244020</v>
      </c>
    </row>
    <row r="359" spans="1:6" ht="15">
      <c r="A359" s="89"/>
      <c r="B359" s="206"/>
      <c r="C359" s="94"/>
      <c r="D359" s="93"/>
      <c r="E359" s="90"/>
      <c r="F359" s="95">
        <f>SUM(F357:F358)</f>
        <v>492083.31</v>
      </c>
    </row>
    <row r="360" spans="1:6" ht="15">
      <c r="A360" s="89">
        <v>1</v>
      </c>
      <c r="B360" s="206" t="s">
        <v>441</v>
      </c>
      <c r="C360" s="90" t="s">
        <v>448</v>
      </c>
      <c r="D360" s="9" t="s">
        <v>18</v>
      </c>
      <c r="E360" s="90" t="s">
        <v>449</v>
      </c>
      <c r="F360" s="92">
        <v>8580.36</v>
      </c>
    </row>
    <row r="361" spans="1:6" ht="15">
      <c r="A361" s="89">
        <v>2</v>
      </c>
      <c r="B361" s="206" t="s">
        <v>441</v>
      </c>
      <c r="C361" s="90"/>
      <c r="D361" s="9" t="s">
        <v>18</v>
      </c>
      <c r="E361" s="90" t="s">
        <v>449</v>
      </c>
      <c r="F361" s="92">
        <v>8664.45</v>
      </c>
    </row>
    <row r="362" spans="1:6" ht="15">
      <c r="A362" s="89"/>
      <c r="B362" s="206"/>
      <c r="C362" s="94"/>
      <c r="D362" s="93"/>
      <c r="E362" s="90"/>
      <c r="F362" s="95">
        <f>SUM(F360:F361)</f>
        <v>17244.81</v>
      </c>
    </row>
    <row r="363" spans="1:6" ht="27">
      <c r="A363" s="89">
        <v>1</v>
      </c>
      <c r="B363" s="206" t="s">
        <v>441</v>
      </c>
      <c r="C363" s="90" t="s">
        <v>347</v>
      </c>
      <c r="D363" s="89" t="s">
        <v>18</v>
      </c>
      <c r="E363" s="90" t="s">
        <v>317</v>
      </c>
      <c r="F363" s="92">
        <v>100</v>
      </c>
    </row>
    <row r="364" spans="1:6" ht="15">
      <c r="A364" s="89"/>
      <c r="B364" s="206"/>
      <c r="C364" s="172"/>
      <c r="D364" s="93"/>
      <c r="E364" s="90"/>
      <c r="F364" s="95">
        <f>SUM(F363:F363)</f>
        <v>100</v>
      </c>
    </row>
    <row r="365" spans="1:6" ht="15">
      <c r="A365" s="100">
        <v>1</v>
      </c>
      <c r="B365" s="206" t="s">
        <v>441</v>
      </c>
      <c r="C365" s="100" t="s">
        <v>450</v>
      </c>
      <c r="D365" s="98" t="s">
        <v>18</v>
      </c>
      <c r="E365" s="100" t="s">
        <v>451</v>
      </c>
      <c r="F365" s="99">
        <v>2030</v>
      </c>
    </row>
    <row r="366" spans="1:6" ht="15">
      <c r="A366" s="100">
        <v>2</v>
      </c>
      <c r="B366" s="206" t="s">
        <v>441</v>
      </c>
      <c r="C366" s="100" t="s">
        <v>282</v>
      </c>
      <c r="D366" s="98" t="s">
        <v>18</v>
      </c>
      <c r="E366" s="100" t="s">
        <v>451</v>
      </c>
      <c r="F366" s="99">
        <v>3510</v>
      </c>
    </row>
    <row r="367" spans="1:6" ht="15">
      <c r="A367" s="100"/>
      <c r="B367" s="207"/>
      <c r="C367" s="101"/>
      <c r="D367" s="177"/>
      <c r="E367" s="100"/>
      <c r="F367" s="102">
        <f>SUM(F365:F366)</f>
        <v>5540</v>
      </c>
    </row>
    <row r="368" spans="1:6" ht="40.5">
      <c r="A368" s="100">
        <v>1</v>
      </c>
      <c r="B368" s="206" t="s">
        <v>441</v>
      </c>
      <c r="C368" s="90" t="s">
        <v>203</v>
      </c>
      <c r="D368" s="98" t="s">
        <v>18</v>
      </c>
      <c r="E368" s="90" t="s">
        <v>452</v>
      </c>
      <c r="F368" s="104">
        <v>14000</v>
      </c>
    </row>
    <row r="369" spans="1:6" ht="15">
      <c r="A369" s="89"/>
      <c r="B369" s="206"/>
      <c r="C369" s="94"/>
      <c r="D369" s="93"/>
      <c r="E369" s="90"/>
      <c r="F369" s="95">
        <f>SUM(F368)</f>
        <v>14000</v>
      </c>
    </row>
    <row r="370" spans="1:6" ht="27">
      <c r="A370" s="107"/>
      <c r="B370" s="206"/>
      <c r="C370" s="94" t="s">
        <v>20</v>
      </c>
      <c r="D370" s="89"/>
      <c r="E370" s="90"/>
      <c r="F370" s="95">
        <f>F350+F352+F356+F359+F362+F364+F367+F369</f>
        <v>1530365.1900000002</v>
      </c>
    </row>
    <row r="371" spans="1:6" ht="15">
      <c r="A371" s="143"/>
      <c r="B371" s="208"/>
      <c r="C371" s="137"/>
      <c r="D371" s="143"/>
      <c r="E371" s="149"/>
      <c r="F371" s="150"/>
    </row>
    <row r="372" spans="1:6" ht="15">
      <c r="A372" s="143"/>
      <c r="B372" s="144" t="s">
        <v>453</v>
      </c>
      <c r="C372" s="144"/>
      <c r="D372" s="144"/>
      <c r="E372" s="144"/>
      <c r="F372" s="144"/>
    </row>
    <row r="373" spans="1:6" ht="15">
      <c r="A373" s="176"/>
      <c r="B373" s="176"/>
      <c r="C373" s="176"/>
      <c r="D373" s="176"/>
      <c r="E373" s="176"/>
      <c r="F373" s="176"/>
    </row>
    <row r="374" spans="1:6" ht="15">
      <c r="A374" s="176"/>
      <c r="B374" s="176"/>
      <c r="C374" s="176"/>
      <c r="D374" s="176"/>
      <c r="E374" s="176"/>
      <c r="F374" s="176"/>
    </row>
    <row r="381" spans="1:6" ht="15">
      <c r="A381" s="145"/>
      <c r="B381" s="145"/>
      <c r="C381" s="145"/>
      <c r="D381" s="145"/>
      <c r="E381" s="145"/>
      <c r="F381" s="146"/>
    </row>
    <row r="382" spans="1:6" ht="15">
      <c r="A382" s="145"/>
      <c r="B382" s="145"/>
      <c r="C382" s="145"/>
      <c r="D382" s="145"/>
      <c r="E382" s="145"/>
      <c r="F382" s="146"/>
    </row>
    <row r="383" spans="1:6" ht="15">
      <c r="A383" s="145"/>
      <c r="B383" s="145"/>
      <c r="C383" s="145"/>
      <c r="D383" s="145"/>
      <c r="E383" s="145"/>
      <c r="F383" s="147"/>
    </row>
    <row r="384" spans="1:6" ht="15">
      <c r="A384" s="135"/>
      <c r="B384" s="135"/>
      <c r="C384" s="135"/>
      <c r="D384" s="136"/>
      <c r="E384" s="136" t="s">
        <v>21</v>
      </c>
      <c r="F384" s="135"/>
    </row>
    <row r="385" spans="1:6" ht="15">
      <c r="A385" s="186" t="s">
        <v>454</v>
      </c>
      <c r="B385" s="186"/>
      <c r="C385" s="186"/>
      <c r="D385" s="186"/>
      <c r="E385" s="186"/>
      <c r="F385" s="186"/>
    </row>
    <row r="386" spans="1:6" ht="15">
      <c r="A386" s="187"/>
      <c r="B386" s="187"/>
      <c r="C386" s="187"/>
      <c r="D386" s="187"/>
      <c r="E386" s="187"/>
      <c r="F386" s="187"/>
    </row>
    <row r="387" spans="1:6" ht="15">
      <c r="A387" s="138" t="s">
        <v>6</v>
      </c>
      <c r="B387" s="139" t="s">
        <v>7</v>
      </c>
      <c r="C387" s="139"/>
      <c r="D387" s="138" t="s">
        <v>8</v>
      </c>
      <c r="E387" s="188" t="s">
        <v>9</v>
      </c>
      <c r="F387" s="139" t="s">
        <v>10</v>
      </c>
    </row>
    <row r="388" spans="1:6" ht="15">
      <c r="A388" s="140" t="s">
        <v>11</v>
      </c>
      <c r="B388" s="141" t="s">
        <v>12</v>
      </c>
      <c r="C388" s="141" t="s">
        <v>13</v>
      </c>
      <c r="D388" s="141" t="s">
        <v>14</v>
      </c>
      <c r="E388" s="189"/>
      <c r="F388" s="84" t="s">
        <v>15</v>
      </c>
    </row>
    <row r="389" spans="1:6" ht="15">
      <c r="A389" s="86"/>
      <c r="B389" s="84" t="s">
        <v>16</v>
      </c>
      <c r="C389" s="86"/>
      <c r="D389" s="86"/>
      <c r="E389" s="190"/>
      <c r="F389" s="142" t="s">
        <v>17</v>
      </c>
    </row>
    <row r="390" spans="1:6" ht="94.5">
      <c r="A390" s="89">
        <v>1</v>
      </c>
      <c r="B390" s="206" t="s">
        <v>455</v>
      </c>
      <c r="C390" s="90" t="s">
        <v>194</v>
      </c>
      <c r="D390" s="89" t="s">
        <v>18</v>
      </c>
      <c r="E390" s="90" t="s">
        <v>442</v>
      </c>
      <c r="F390" s="92">
        <v>82335</v>
      </c>
    </row>
    <row r="391" spans="1:6" ht="15">
      <c r="A391" s="89"/>
      <c r="B391" s="206"/>
      <c r="C391" s="94"/>
      <c r="D391" s="93"/>
      <c r="E391" s="90"/>
      <c r="F391" s="95">
        <f>SUM(F390:F390)</f>
        <v>82335</v>
      </c>
    </row>
    <row r="392" spans="1:6" ht="40.5">
      <c r="A392" s="89">
        <v>1</v>
      </c>
      <c r="B392" s="206" t="s">
        <v>455</v>
      </c>
      <c r="C392" s="90" t="s">
        <v>456</v>
      </c>
      <c r="D392" s="89" t="s">
        <v>18</v>
      </c>
      <c r="E392" s="90" t="s">
        <v>457</v>
      </c>
      <c r="F392" s="92">
        <v>7930.12</v>
      </c>
    </row>
    <row r="393" spans="1:6" ht="15">
      <c r="A393" s="89"/>
      <c r="B393" s="206"/>
      <c r="C393" s="94"/>
      <c r="D393" s="93"/>
      <c r="E393" s="90"/>
      <c r="F393" s="95">
        <f>SUM(F392:F392)</f>
        <v>7930.12</v>
      </c>
    </row>
    <row r="394" spans="1:6" ht="40.5">
      <c r="A394" s="100">
        <v>1</v>
      </c>
      <c r="B394" s="206" t="s">
        <v>455</v>
      </c>
      <c r="C394" s="90" t="s">
        <v>373</v>
      </c>
      <c r="D394" s="89" t="s">
        <v>18</v>
      </c>
      <c r="E394" s="90" t="s">
        <v>458</v>
      </c>
      <c r="F394" s="92">
        <v>128302.9</v>
      </c>
    </row>
    <row r="395" spans="1:6" ht="27">
      <c r="A395" s="100">
        <v>2</v>
      </c>
      <c r="B395" s="206" t="s">
        <v>455</v>
      </c>
      <c r="C395" s="90" t="s">
        <v>373</v>
      </c>
      <c r="D395" s="89" t="s">
        <v>18</v>
      </c>
      <c r="E395" s="90" t="s">
        <v>459</v>
      </c>
      <c r="F395" s="99">
        <v>528400</v>
      </c>
    </row>
    <row r="396" spans="1:6" ht="27">
      <c r="A396" s="100">
        <v>3</v>
      </c>
      <c r="B396" s="206" t="s">
        <v>455</v>
      </c>
      <c r="C396" s="90" t="s">
        <v>373</v>
      </c>
      <c r="D396" s="89" t="s">
        <v>18</v>
      </c>
      <c r="E396" s="90" t="s">
        <v>445</v>
      </c>
      <c r="F396" s="99">
        <v>380281.42</v>
      </c>
    </row>
    <row r="397" spans="1:6" ht="15">
      <c r="A397" s="100"/>
      <c r="B397" s="207"/>
      <c r="C397" s="101"/>
      <c r="D397" s="177"/>
      <c r="E397" s="100"/>
      <c r="F397" s="102">
        <f>SUM(F394:F396)</f>
        <v>1036984.3200000001</v>
      </c>
    </row>
    <row r="398" spans="1:6" ht="15">
      <c r="A398" s="89"/>
      <c r="B398" s="206"/>
      <c r="C398" s="94"/>
      <c r="D398" s="93"/>
      <c r="E398" s="90"/>
      <c r="F398" s="95"/>
    </row>
    <row r="399" spans="1:6" ht="27">
      <c r="A399" s="107"/>
      <c r="B399" s="206"/>
      <c r="C399" s="94" t="s">
        <v>20</v>
      </c>
      <c r="D399" s="89"/>
      <c r="E399" s="90"/>
      <c r="F399" s="95">
        <f>F391+F393+F397</f>
        <v>1127249.44</v>
      </c>
    </row>
    <row r="400" spans="1:6" ht="15">
      <c r="A400" s="143"/>
      <c r="B400" s="208"/>
      <c r="C400" s="137"/>
      <c r="D400" s="143"/>
      <c r="E400" s="149"/>
      <c r="F400" s="150"/>
    </row>
    <row r="401" spans="1:6" ht="15">
      <c r="A401" s="143"/>
      <c r="B401" s="144" t="s">
        <v>453</v>
      </c>
      <c r="C401" s="144"/>
      <c r="D401" s="144"/>
      <c r="E401" s="144"/>
      <c r="F401" s="144"/>
    </row>
  </sheetData>
  <sheetProtection/>
  <mergeCells count="26">
    <mergeCell ref="A344:F345"/>
    <mergeCell ref="E346:E348"/>
    <mergeCell ref="A385:F386"/>
    <mergeCell ref="E387:E389"/>
    <mergeCell ref="A172:E173"/>
    <mergeCell ref="D174:D176"/>
    <mergeCell ref="A227:E228"/>
    <mergeCell ref="D229:D231"/>
    <mergeCell ref="A193:E194"/>
    <mergeCell ref="D195:D197"/>
    <mergeCell ref="A6:I7"/>
    <mergeCell ref="E8:E10"/>
    <mergeCell ref="A31:E32"/>
    <mergeCell ref="D33:D35"/>
    <mergeCell ref="A61:E62"/>
    <mergeCell ref="D63:D65"/>
    <mergeCell ref="A86:E87"/>
    <mergeCell ref="D88:D90"/>
    <mergeCell ref="A267:E268"/>
    <mergeCell ref="D269:D271"/>
    <mergeCell ref="A303:E304"/>
    <mergeCell ref="D305:D307"/>
    <mergeCell ref="A256:E257"/>
    <mergeCell ref="D258:D260"/>
    <mergeCell ref="A134:E135"/>
    <mergeCell ref="D136:D138"/>
  </mergeCells>
  <printOptions/>
  <pageMargins left="0.11811023622047245" right="0.11811023622047245" top="0.35433070866141736" bottom="0.7480314960629921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Хабаровск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ПТО</dc:creator>
  <cp:keywords/>
  <dc:description/>
  <cp:lastModifiedBy>Пользователь</cp:lastModifiedBy>
  <cp:lastPrinted>2014-02-26T00:41:50Z</cp:lastPrinted>
  <dcterms:created xsi:type="dcterms:W3CDTF">2012-02-15T06:18:03Z</dcterms:created>
  <dcterms:modified xsi:type="dcterms:W3CDTF">2015-01-27T05:37:54Z</dcterms:modified>
  <cp:category/>
  <cp:version/>
  <cp:contentType/>
  <cp:contentStatus/>
</cp:coreProperties>
</file>