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<sst xmlns="http://schemas.openxmlformats.org/spreadsheetml/2006/main" count="1230" uniqueCount="384">
  <si>
    <t>УТВЕРЖДАЮ: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</si>
  <si>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</si>
  <si>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</si>
  <si>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</si>
  <si>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Принадлежность </t>
  </si>
  <si>
    <t>Наименование работ</t>
  </si>
  <si>
    <t>Сумма</t>
  </si>
  <si>
    <t>акта</t>
  </si>
  <si>
    <t>АДРЕС</t>
  </si>
  <si>
    <t>жилфонда</t>
  </si>
  <si>
    <t>с НДС</t>
  </si>
  <si>
    <t>Платежи</t>
  </si>
  <si>
    <t>Муницип.фонд</t>
  </si>
  <si>
    <t>Итого ро ООО"УКЖКХ"Сервис-Центр":</t>
  </si>
  <si>
    <t>ИТОГО ПО ООО "УКЖКХ "Сервис-Центр":</t>
  </si>
  <si>
    <t xml:space="preserve">               РЕЕСТР</t>
  </si>
  <si>
    <t>Жилмассив</t>
  </si>
  <si>
    <t>Привлечение спецтехники для вывоза негабаритного мусора</t>
  </si>
  <si>
    <t xml:space="preserve"> </t>
  </si>
  <si>
    <t>ул.Ленина,63</t>
  </si>
  <si>
    <t>ул.Ленинградская,15</t>
  </si>
  <si>
    <t>ул.Ленина,69</t>
  </si>
  <si>
    <t>Смена светильников в МОП</t>
  </si>
  <si>
    <t xml:space="preserve">             выполнения  ремонта жилого фонда ООО"УКЖКХ "Сервис-Центр" в счет рекламы</t>
  </si>
  <si>
    <t>за январь 2013 года.</t>
  </si>
  <si>
    <t>ул.Ленинградская,32</t>
  </si>
  <si>
    <t>ул.Ленина,61</t>
  </si>
  <si>
    <t>ул.Волочаевская,153</t>
  </si>
  <si>
    <t>Установка водосточных труб</t>
  </si>
  <si>
    <t>ул.Некрасова,12</t>
  </si>
  <si>
    <t>Обследование,рекомендации,восстановление работоспособности вентиляции</t>
  </si>
  <si>
    <t>ул.Мухина,12</t>
  </si>
  <si>
    <t>Ремонт кровли</t>
  </si>
  <si>
    <t>Итого по ООО"УКЖКХ"Сервис-Центр":</t>
  </si>
  <si>
    <t>ул.Ленинградская,34</t>
  </si>
  <si>
    <t>Изоляция трубопроводов</t>
  </si>
  <si>
    <t>Амурский бульвар,46</t>
  </si>
  <si>
    <t>Амурский бульвар,48</t>
  </si>
  <si>
    <t>ул.Карла Маркса,49</t>
  </si>
  <si>
    <t>ул.Запарина,32</t>
  </si>
  <si>
    <t>ул.Калинина,12</t>
  </si>
  <si>
    <t>Электромонтажные работы в п№4,5,6,7</t>
  </si>
  <si>
    <t>ул.Нагишкина,2</t>
  </si>
  <si>
    <t>ул.Нагишкина,11</t>
  </si>
  <si>
    <t>ул.Петра Комарова,2</t>
  </si>
  <si>
    <t>Ремонт мягкой кровли</t>
  </si>
  <si>
    <t>Амурский бульвар,12</t>
  </si>
  <si>
    <t>Ремонт элеваторного узла</t>
  </si>
  <si>
    <t>Амурский бульвар,18</t>
  </si>
  <si>
    <t>Ремонт розлива ХВС</t>
  </si>
  <si>
    <t>ул.Тургенева,68</t>
  </si>
  <si>
    <t>Электромонтажные работы ( ремонт ВРУ)</t>
  </si>
  <si>
    <t>выполнения ремонта жилого фонда ООО "УКЖКХ "Сервис-Центр" в счет программы  УК на техническое обслуживание за январь 2013 года.</t>
  </si>
  <si>
    <t>ул.Ленинградская,35а</t>
  </si>
  <si>
    <t>ул.Ленинградская,35</t>
  </si>
  <si>
    <t>ул.Ленинградская,37</t>
  </si>
  <si>
    <t>Ремонт подъездного отопления</t>
  </si>
  <si>
    <t>ул.Комсомольская,34</t>
  </si>
  <si>
    <t>Снос и омолаживание зеленых насаждений</t>
  </si>
  <si>
    <t>Вывоз,перегрузка,транспортировка и захоронение ТБО</t>
  </si>
  <si>
    <t>ул.Карла Маркса,78,ул.Ленинградская,9,15,34,36,ул.Лермонтова,51,ул.Гамарника,49,86,пер.Донской,3,ул.Ленина,72,ул.Гоголя,17,ул.Калинина,65</t>
  </si>
  <si>
    <t>Проведение профилактических испытаний , электрических измерений электроустановок электрооборудования жилых домов</t>
  </si>
  <si>
    <t>Амурский бульвар,18,ул.Запарина,87</t>
  </si>
  <si>
    <t>Радиоохрана по договору № 068/12-Р (чердаки)</t>
  </si>
  <si>
    <t>за февраль 2013 года.</t>
  </si>
  <si>
    <t>ул.Войкова,5</t>
  </si>
  <si>
    <t>ул.Ким Ю Чена,30</t>
  </si>
  <si>
    <t>выполнения ремонта жилого фонда ООО "УКЖКХ "Сервис-Центр" в счет программы  УК на техническое обслуживание за февраль2013 года.</t>
  </si>
  <si>
    <t>пер.Ростовский,5</t>
  </si>
  <si>
    <t>ул.Запарина,55</t>
  </si>
  <si>
    <t>Очистка кровли от снега</t>
  </si>
  <si>
    <t>Ремонт шиферной кровли</t>
  </si>
  <si>
    <t>ул.Войкова,6</t>
  </si>
  <si>
    <t>ул.Ким Ю Чена,43</t>
  </si>
  <si>
    <t>ул.Дикопольцева,62</t>
  </si>
  <si>
    <t>ул.Дзержинского,19</t>
  </si>
  <si>
    <t>ул.Гайдара,12</t>
  </si>
  <si>
    <t>Электромонтажные работы в подъездах</t>
  </si>
  <si>
    <t>ул.Калинина,90</t>
  </si>
  <si>
    <t>Замена оконных блоков из ПВХ</t>
  </si>
  <si>
    <t>ул.Гоголя,16</t>
  </si>
  <si>
    <t>ул.Кооперативная,5</t>
  </si>
  <si>
    <t>ул.Запарина,8</t>
  </si>
  <si>
    <t>Ремонт электропроводки и щитовой  3 п-д</t>
  </si>
  <si>
    <t>ул.Истомина,44</t>
  </si>
  <si>
    <t>ул.Шеронова,101</t>
  </si>
  <si>
    <t>Ремонт системы отопления</t>
  </si>
  <si>
    <t>Электромонтажные работы</t>
  </si>
  <si>
    <t>ул.Карла Маркса,82</t>
  </si>
  <si>
    <t>ул.Ленинградская,25а</t>
  </si>
  <si>
    <t>за март 2013 года.</t>
  </si>
  <si>
    <t>ул.Волочаевская,160</t>
  </si>
  <si>
    <t>ул.Муравьева-Амурского,40</t>
  </si>
  <si>
    <t>ул.Муравьева-Амурского,11</t>
  </si>
  <si>
    <t>ул.Калинина,65</t>
  </si>
  <si>
    <t>выполнения ремонта жилого фонда ООО "УКЖКХ "Сервис-Центр" в счет программы  УК на техническое обслуживание за март 2013 года.</t>
  </si>
  <si>
    <t>ул.Калинина,10</t>
  </si>
  <si>
    <t>ул.Дзержинского,24</t>
  </si>
  <si>
    <t>Обследование технического состояния конструкций цокольного этажа третьего , четвертого подъездов</t>
  </si>
  <si>
    <t>ул.Комсомольская,30, ул.Лермонтова,38</t>
  </si>
  <si>
    <t>Кап.ремонт водомера</t>
  </si>
  <si>
    <t>ул.Синельникова,3</t>
  </si>
  <si>
    <t>ул.Ленина,3</t>
  </si>
  <si>
    <t>ул.Запарина,66</t>
  </si>
  <si>
    <t>ул.Калинина,65а</t>
  </si>
  <si>
    <t>ул.Карла Маркса,43</t>
  </si>
  <si>
    <t>ул.Карла Маркса,45</t>
  </si>
  <si>
    <t>ул.Шеронова,99</t>
  </si>
  <si>
    <t>Ремонт розлива отопления и горячего водоснабжения</t>
  </si>
  <si>
    <t>Бетонирование подвала</t>
  </si>
  <si>
    <t>Замена розлива отопления ( дворовая сторона)</t>
  </si>
  <si>
    <t>ул.Лермонтова,32</t>
  </si>
  <si>
    <t>Замена стояков ХВС</t>
  </si>
  <si>
    <t>Замена двери</t>
  </si>
  <si>
    <t>ул.Ленина,56а</t>
  </si>
  <si>
    <t>Замена канализационной сети по подвалу</t>
  </si>
  <si>
    <t>ул.Гамарника,82</t>
  </si>
  <si>
    <t>Замена розлива ГВС</t>
  </si>
  <si>
    <t>Замена розлива ХВС</t>
  </si>
  <si>
    <t>ул.Постышева,10</t>
  </si>
  <si>
    <t>Замена стояков отопления</t>
  </si>
  <si>
    <t>ул.Ленина,21</t>
  </si>
  <si>
    <t>Ремонт двух лифтов</t>
  </si>
  <si>
    <t>Замена ограничителя скорости</t>
  </si>
  <si>
    <t>Замена главного двигателя ппссажирского лифта</t>
  </si>
  <si>
    <t>ул.Волочаевская,153 - п.3</t>
  </si>
  <si>
    <t>ул.Волочаевская,153 п.3</t>
  </si>
  <si>
    <t>Ремонт пассажирского лифта после пожара</t>
  </si>
  <si>
    <t>ул.Запарина,59</t>
  </si>
  <si>
    <t>Восстановление диспетчерского контроля</t>
  </si>
  <si>
    <t>Проведение профилактических испытаний , электрических измерений электроустановок электрооборудования</t>
  </si>
  <si>
    <t>ул.Калинина,83</t>
  </si>
  <si>
    <t>Заключение по материалам обследования функционального помещения № 0(1-23)</t>
  </si>
  <si>
    <t>за апрель 2013 года.</t>
  </si>
  <si>
    <t>ул.Ленина,50</t>
  </si>
  <si>
    <t>Ремонт помещения АИТП</t>
  </si>
  <si>
    <t>выполнения ремонта жилого фонда ООО "УКЖКХ "Сервис-Центр" в счет программы  УК на техническое обслуживание за апрель 2013 года.</t>
  </si>
  <si>
    <t>ул.Фрунзе,34</t>
  </si>
  <si>
    <t>Электромонтажные работы в МОП</t>
  </si>
  <si>
    <t>ул.Пушкина,49</t>
  </si>
  <si>
    <t>Замена двигателя привода дверей кабины на пассажирском лифте</t>
  </si>
  <si>
    <t>ул.Постышева,20</t>
  </si>
  <si>
    <t>Замена тяговых канатов на пассажирском лифте п.4</t>
  </si>
  <si>
    <t>ул.Ким Ю Чена,47</t>
  </si>
  <si>
    <t>Ремонт купе пассажирского лифта</t>
  </si>
  <si>
    <t>Формовочная обрезка  и снос деревьев</t>
  </si>
  <si>
    <t>ул.Синельникова,2 , ул.Дикопольцева,23,ул.Дзержинского,24, ул.Ленина,22, ул.Волочаевская,153, ул.Карла Маркса,88</t>
  </si>
  <si>
    <t>за май 2013 года.</t>
  </si>
  <si>
    <t>ул.Панькова,31</t>
  </si>
  <si>
    <t>Ремонт межпанельных швов  кв №№67,69,82</t>
  </si>
  <si>
    <t>Ремонт межпанельных швов  кв №№26,29,37,39,42,43,44,73,160</t>
  </si>
  <si>
    <t>ул.Муравьева-Амурского,31</t>
  </si>
  <si>
    <t>Ремонт арки</t>
  </si>
  <si>
    <t>ул.Муравьева-Амурского,13</t>
  </si>
  <si>
    <t>Ремонт фасада</t>
  </si>
  <si>
    <t>ул.Шеронова,95</t>
  </si>
  <si>
    <t>Косметический ремонт подъездов</t>
  </si>
  <si>
    <t>ул.Комсомольская,38</t>
  </si>
  <si>
    <t>Рремонт цоколя</t>
  </si>
  <si>
    <t>ул.Тургенева,62</t>
  </si>
  <si>
    <t>Ремонт цоколя</t>
  </si>
  <si>
    <t>Проведение профилактических испытаний , электрических измерений электроустановок электрооборудования жилого дома</t>
  </si>
  <si>
    <t>Уссурийский бульвар,4</t>
  </si>
  <si>
    <t>Установка общедомового прибора учета горячего воды (тепла) на базе счетчика-расходомера КМ 5</t>
  </si>
  <si>
    <t>ул.Калинина,80</t>
  </si>
  <si>
    <t>выполнения ремонта жилого фонда ООО "УКЖКХ "Сервис-Центр" в счет программы  УК на техническое обслуживание за май 2013 года.</t>
  </si>
  <si>
    <t>Амурский бульвар,6</t>
  </si>
  <si>
    <t>ул.Комсомольская,28</t>
  </si>
  <si>
    <t>Замена оконных блоков из ПВХ в п.5</t>
  </si>
  <si>
    <t>Амурский бульвар,10</t>
  </si>
  <si>
    <t>ул.Дикопольцева,11</t>
  </si>
  <si>
    <t>Косметический ремонт подъезда после пожара №3</t>
  </si>
  <si>
    <t>ул.Волочаевская,176</t>
  </si>
  <si>
    <t>Ремонт межпанельных швов кв№4,8,18</t>
  </si>
  <si>
    <t>ул.Запарина,30</t>
  </si>
  <si>
    <t>Ремонт межпанельных швов кв № 97,101,105</t>
  </si>
  <si>
    <t>ул.Ленина,13</t>
  </si>
  <si>
    <t>ул.Карла Маркса,88</t>
  </si>
  <si>
    <t>ул.Ленинградская,10</t>
  </si>
  <si>
    <t>Установка общедомового прибора учета горячей воды (тепла) на базе счетчика расходромера КМ-5-4</t>
  </si>
  <si>
    <t>ул.Карла Макса,82</t>
  </si>
  <si>
    <t>Косметический ремонт 1 этажа подъезда</t>
  </si>
  <si>
    <t>пер.Ростовский,7</t>
  </si>
  <si>
    <t>Ремонт мягкой кровли над кв 108,109</t>
  </si>
  <si>
    <t>ул.Лермонтова,18</t>
  </si>
  <si>
    <t>Замена окон в подъезде №3</t>
  </si>
  <si>
    <t>ул.Тургенева,78</t>
  </si>
  <si>
    <t>Изготовление технического паспорта объекта</t>
  </si>
  <si>
    <t>Изготовление копии поэтажного плана</t>
  </si>
  <si>
    <t>ул.Волочаевская,131</t>
  </si>
  <si>
    <t>Предоставление сведений ГКН</t>
  </si>
  <si>
    <t>Изготовление технических паспортов</t>
  </si>
  <si>
    <t>ул.Тургенева,78,ул.Лермонтова,49</t>
  </si>
  <si>
    <t xml:space="preserve">Изготовление дорожного знака 3.28 Изготовление дорожного знака 8.5.4.     </t>
  </si>
  <si>
    <t>Ремонт главного двигателя пассажирского лифта Л-2315</t>
  </si>
  <si>
    <t xml:space="preserve">Ремонт панели приказов в кабине пассажирского лифта </t>
  </si>
  <si>
    <t xml:space="preserve">             выполнения  ремонта жилого фонда ООО"УКЖКХ "Сервис-Центр" </t>
  </si>
  <si>
    <t>за июнь 2013 года.</t>
  </si>
  <si>
    <t>Замена деревянных оконных блоков на блоки из ПВХ</t>
  </si>
  <si>
    <t>Косметический ремонт подъезда №4а</t>
  </si>
  <si>
    <t>Амурский бульвар,16</t>
  </si>
  <si>
    <t>Косметический ремонт подъездов №№ 4,5,6</t>
  </si>
  <si>
    <t>Ремонт межпанельных швов кв№№ 1,2,3,4,5,7,8,9,10,11,13,14,16,43</t>
  </si>
  <si>
    <t>ул.Войкова,5-26</t>
  </si>
  <si>
    <t>Ремонт перекрытия после пожара</t>
  </si>
  <si>
    <t>ул.Лермонтова,13</t>
  </si>
  <si>
    <t>Ремонт межпанельных швов кв№ 2,30,78,80,81,83,84,86,87,89</t>
  </si>
  <si>
    <t>ул.Гоголя,14</t>
  </si>
  <si>
    <t>Косметический ремонта подъезда №1,2</t>
  </si>
  <si>
    <t>ул.Ленинградская,9</t>
  </si>
  <si>
    <t>Косметический ремонт подъезда №7</t>
  </si>
  <si>
    <t>Ремонт кровли ( 1,3п-ды)</t>
  </si>
  <si>
    <t>ул.Ленинградская,33</t>
  </si>
  <si>
    <t>Модернизация элеваторного узла</t>
  </si>
  <si>
    <t>Замена радиаторов</t>
  </si>
  <si>
    <t>Ремонт стояков ХВС</t>
  </si>
  <si>
    <t>Ремонт стояков ГВС</t>
  </si>
  <si>
    <t>ул.Дикопольцева,74а</t>
  </si>
  <si>
    <t>Замена подъездных окон</t>
  </si>
  <si>
    <t>выполнения ремонта жилого фонда ООО "УКЖКХ "Сервис-Центр" за июнь 2013г</t>
  </si>
  <si>
    <t>ул.Дикопольцева,64</t>
  </si>
  <si>
    <t>Комплекс работ по монтажу телевизионной системы охраны и наблюдения в МОП</t>
  </si>
  <si>
    <t>Ремонт межпанельных швов кв№№13,24,25,49,64,68</t>
  </si>
  <si>
    <t>Ремонт межпанельных швов кв№№ 3,26,39,40,43,51,55,58,68,72,76,78,79</t>
  </si>
  <si>
    <t>ул.Фрунзе,14</t>
  </si>
  <si>
    <t>Ремонт межпанельных швов кв№№ 67,71,137,141</t>
  </si>
  <si>
    <t>ул.Дзержинского,8</t>
  </si>
  <si>
    <t>Ремонт межпанельных швов кв№№1,119,122,161</t>
  </si>
  <si>
    <t>Косметический ремонт подъезда №5</t>
  </si>
  <si>
    <t>Ремонт межпанельных швов кв№ 93,101,108,113,148,153,156,157,158</t>
  </si>
  <si>
    <t>Ремонт входа в подъезд №5</t>
  </si>
  <si>
    <t>пер.Ростовский,7 п.3</t>
  </si>
  <si>
    <t>Замена ограничителя скорости пассажирского лифта</t>
  </si>
  <si>
    <t>Изоляция трубопровода</t>
  </si>
  <si>
    <t>Ремонт бытовой комнаты</t>
  </si>
  <si>
    <t>Косметический ремонт 3-го подъезда</t>
  </si>
  <si>
    <t>Устройство козырьков над подъездами</t>
  </si>
  <si>
    <t>Установка тамбурных дверей ПВХ</t>
  </si>
  <si>
    <t>Ремонт кровли над 3подъездом</t>
  </si>
  <si>
    <t>Изготовление и установка досок объявления</t>
  </si>
  <si>
    <t>Уссурийский бульвар,20</t>
  </si>
  <si>
    <t>Аншлаг улицы (1*0,3)</t>
  </si>
  <si>
    <t>Изготовление прямого триплекса</t>
  </si>
  <si>
    <t>за июль 2013 года.</t>
  </si>
  <si>
    <t>Замена водосточных труб</t>
  </si>
  <si>
    <t>ул.Калинина,76</t>
  </si>
  <si>
    <t>Косметический ремонт подъездов №1,2</t>
  </si>
  <si>
    <t>Косметический ремонт подъезда</t>
  </si>
  <si>
    <t>ул.Фрунзе,3</t>
  </si>
  <si>
    <t>Косметический ремонт входов в подъезд,заделка отверстий  входов в подвал металличччческими листами</t>
  </si>
  <si>
    <t>ул.Лермонтова,5</t>
  </si>
  <si>
    <t>Ремонт кровли кв 12,62</t>
  </si>
  <si>
    <t>Замена силового кабеля подъездов</t>
  </si>
  <si>
    <t>ул.Гамарника,80а</t>
  </si>
  <si>
    <t>Ремонт мягкой кровли над кв.22,23</t>
  </si>
  <si>
    <t>ул.Ленинградская,36</t>
  </si>
  <si>
    <t>Ремонт спортивной площадки</t>
  </si>
  <si>
    <t>ул.Карла Маркса,78</t>
  </si>
  <si>
    <t>ул.Синельникова,5</t>
  </si>
  <si>
    <t>Замена розлива отопления</t>
  </si>
  <si>
    <t>Установка общедомового прибора учета горячей воды (тепла) на базе счетчика расходомера КМ-5-4</t>
  </si>
  <si>
    <t>ул.Карла Маркса,61</t>
  </si>
  <si>
    <t>ул.Дзержинского,38</t>
  </si>
  <si>
    <t>ул.Шевченко,4</t>
  </si>
  <si>
    <t>Ограждение для мусорных контейнеров</t>
  </si>
  <si>
    <t>Проведение профилактических испытаний , электрических  измерений электроустановок электрооборудования</t>
  </si>
  <si>
    <t>выполнения ремонта жилого фонда ООО "УКЖКХ "Сервис-Центр"  за июль 2013 года.</t>
  </si>
  <si>
    <t>Ремонт межпанельных швов КВ№ 4,8,12,14,20,24,32,36,112,113,114,116,128,132,136</t>
  </si>
  <si>
    <t>ул.Гоголя,17</t>
  </si>
  <si>
    <t>Косметический ремонт подъезда №3</t>
  </si>
  <si>
    <t>Амурский бульвар,18 Запарина,87</t>
  </si>
  <si>
    <t>Ремонт купе 2-х пассажирских лифтов</t>
  </si>
  <si>
    <t>Ремонт пассажирского лифта п.2</t>
  </si>
  <si>
    <t>ул.Дикопольцева,35</t>
  </si>
  <si>
    <t>Ремонт межпанельных швов кв 67</t>
  </si>
  <si>
    <t>за август 2013 года.</t>
  </si>
  <si>
    <t>Косметический ремонт 5 подъезда</t>
  </si>
  <si>
    <t>Косметический ремонт 3 подъезда</t>
  </si>
  <si>
    <t>Косметический ремонт 2 подъезда</t>
  </si>
  <si>
    <t>Косметический ремонт 1 подъезда</t>
  </si>
  <si>
    <t>Ремонт межпанельных швов кв.51,56,61,74</t>
  </si>
  <si>
    <t>ул.Лермонтова,51</t>
  </si>
  <si>
    <t>Ремонт козырька над балконом кв.54</t>
  </si>
  <si>
    <t>ул.Ленинградская,3</t>
  </si>
  <si>
    <t>Косметический ремонт 3-го этажа</t>
  </si>
  <si>
    <t>Замена половой плитки 1 этажа</t>
  </si>
  <si>
    <t>Устройство теплового пункта</t>
  </si>
  <si>
    <t>Установка пластиковых окон</t>
  </si>
  <si>
    <t>Установка тамбурной двери</t>
  </si>
  <si>
    <t>ул.Муравьева-Амурского,50</t>
  </si>
  <si>
    <t>Ремонт дворового фасада (правая часть)</t>
  </si>
  <si>
    <t>Устранение засора внутренней канализации</t>
  </si>
  <si>
    <t>ул.Панькова,29</t>
  </si>
  <si>
    <t>выполнения ремонта жилого фонда ООО "УКЖКХ "Сервис-Центр" в счет программы  УК на техническое обслуживание за август 2013 года.</t>
  </si>
  <si>
    <t>ул.Дзержинского,6</t>
  </si>
  <si>
    <t>Ремонт межпанельных швов кв.9,61,70,130</t>
  </si>
  <si>
    <t>Установка МАФ</t>
  </si>
  <si>
    <t>ул.Лермонтова,16 .п.2</t>
  </si>
  <si>
    <t>Замена ограничителя скорости пас.лифта.</t>
  </si>
  <si>
    <t>пер.Ростовский,5 п.1.</t>
  </si>
  <si>
    <t>за сентябрь 2013 года.</t>
  </si>
  <si>
    <t>ул.Ленина,25</t>
  </si>
  <si>
    <t>ул.Лермонтова,34</t>
  </si>
  <si>
    <t>Косметический ремонт подъезда №1</t>
  </si>
  <si>
    <t>ул.Ленина,31</t>
  </si>
  <si>
    <t>Электромонтажные работы кв.65,70,71,72</t>
  </si>
  <si>
    <t>выполнения ремонта жилого фонда ООО "УКЖКХ "Сервис-Центр" в счет программы  УК на техническое обслуживание за сентябрь 2013 года.</t>
  </si>
  <si>
    <t>ул.Лермонтова,16</t>
  </si>
  <si>
    <t>Ремонт межпанельных швов кв№№ 109,110,112,113,114,118,120,122,124,128,130,132,136,139,140,141,197,207,232</t>
  </si>
  <si>
    <t>ул.Дикопольцева,23а</t>
  </si>
  <si>
    <t>Электромонтажные работы-смена светильников в МОП</t>
  </si>
  <si>
    <t xml:space="preserve">Ремонт лифта </t>
  </si>
  <si>
    <t>Замена купе пассажирского лифта</t>
  </si>
  <si>
    <t>ул.Кооперативная,1</t>
  </si>
  <si>
    <t xml:space="preserve"> Изоляция трубопроводов</t>
  </si>
  <si>
    <t>ул.Волочаевская,117</t>
  </si>
  <si>
    <t>Ремонт крыльца,полов,цоколя</t>
  </si>
  <si>
    <t>Ремонт дворового благоустройства</t>
  </si>
  <si>
    <t>ул.Лермонтова,36</t>
  </si>
  <si>
    <t>Проведение химического анализа проб воды, находящейся в подвальном помещении жилого дома</t>
  </si>
  <si>
    <t>Ремонт межпанельных швов кв№№ 34,56,77,83,88,93,98,108,118,125,126,127,148,162</t>
  </si>
  <si>
    <t>за октябрь 2013 года.</t>
  </si>
  <si>
    <t>Ремонт межпанельных швов кв.88,140,141,142</t>
  </si>
  <si>
    <t>Ремонт межпанельных швов кв.55,58,59</t>
  </si>
  <si>
    <t>Ленина,8</t>
  </si>
  <si>
    <t>ул.Муравьева-Амурского,29</t>
  </si>
  <si>
    <t>Установка пластикового окна</t>
  </si>
  <si>
    <t>Ремонт балконной плиты кв16</t>
  </si>
  <si>
    <t>Обследование технического состояния и авторский надзор за работами по текущему и капитальному ремонту балконовдворового фасадаздания</t>
  </si>
  <si>
    <t>Аварийный ремонт фасада</t>
  </si>
  <si>
    <t>Ремонт балконов</t>
  </si>
  <si>
    <t>ул.Калинина,38</t>
  </si>
  <si>
    <t xml:space="preserve">Выполнение СМР по замене выпусков </t>
  </si>
  <si>
    <t>Ремонт внутренних и наружних откосов после замены деревянных оконных блоков на блоки из ПВХ</t>
  </si>
  <si>
    <t>за ноябрь 2013 года.</t>
  </si>
  <si>
    <t>ул.Ленинградская,5</t>
  </si>
  <si>
    <t>Смена тамбурных деревянных дверных блоков на алюминиевые</t>
  </si>
  <si>
    <t>ул.Ленина,11</t>
  </si>
  <si>
    <t>Ремонт канализации (2,3пп)</t>
  </si>
  <si>
    <t>Ремонт металлической кровли</t>
  </si>
  <si>
    <t>Ремонт крыльца-2п-д</t>
  </si>
  <si>
    <t>Ремонт отмостки и крыльца</t>
  </si>
  <si>
    <t>выполнения ремонта жилого фонда ООО "УКЖКХ "Сервис-Центр" в счет программы  УК на техническое обслуживание за октябрь 2013 года.</t>
  </si>
  <si>
    <t>ул.Ким Ю Чена,9а</t>
  </si>
  <si>
    <t>Ремонт межпанельных швов кв.144</t>
  </si>
  <si>
    <t>ул.Волочаевская,122</t>
  </si>
  <si>
    <t>Замена оконных блоков из ПВХ(3,4,5пп)</t>
  </si>
  <si>
    <t>Замена оконных блоков из ПВХ(1,2пп)</t>
  </si>
  <si>
    <t>Замена главного двигателя п.3</t>
  </si>
  <si>
    <t>Замена каната ограничителя скорости на пас.лифте п.4</t>
  </si>
  <si>
    <t>Лермонтова,16</t>
  </si>
  <si>
    <t>Изготовление и монтаж изделий из ПВХ</t>
  </si>
  <si>
    <t>ул.Владивостокская,49</t>
  </si>
  <si>
    <t>Отключение теплотрассы</t>
  </si>
  <si>
    <t>ул.Фрунзе,58а</t>
  </si>
  <si>
    <t>Межевание земельного участка</t>
  </si>
  <si>
    <t>Проведение работ по прочистке и промывке стволов мусоропроводов, мусороприемных камер и клапанов</t>
  </si>
  <si>
    <t>ул.Ким Ю Чена,45а</t>
  </si>
  <si>
    <t>ул.Калинина,5</t>
  </si>
  <si>
    <t>выполнения ремонта жилого фонда ООО "УКЖКХ "Сервис-Центр" в счет программы  УК на техническое обслуживание за ноябрь 2013 года.</t>
  </si>
  <si>
    <t>ул.Фрунзе,3 п.2</t>
  </si>
  <si>
    <t>Замена главного двигателя пассажирского лифта</t>
  </si>
  <si>
    <t>Ремонт входов в подъезд</t>
  </si>
  <si>
    <t>Бетонирование площадки под контейнер</t>
  </si>
  <si>
    <t>Ремонт приёмных клапанов мусоропровода</t>
  </si>
  <si>
    <t>Установка ПВХ (алюминиевых ) конструкций-двери</t>
  </si>
  <si>
    <t>Работы по проведению химического анализа проб воды , находящейся в подвальном помещении жилого дома</t>
  </si>
  <si>
    <t>за декабрь 2013 года.</t>
  </si>
  <si>
    <t>ул.Петра Комарова,12</t>
  </si>
  <si>
    <t>Ремонт кровли (кв.21)</t>
  </si>
  <si>
    <t>Устройство керамических полов</t>
  </si>
  <si>
    <t>Установка двери с домофонным устройством</t>
  </si>
  <si>
    <t>ул.Запарина,6</t>
  </si>
  <si>
    <t>Замена стояков горячего,холодного водоснабжения</t>
  </si>
  <si>
    <t>ул.Дзержинского,62</t>
  </si>
  <si>
    <t>Замена деревянных блоков на блоки из ПВХ</t>
  </si>
  <si>
    <t>выполнения ремонта жилого фонда ООО "УКЖКХ "Сервис-Центр" в счет программы  УК на техническое обслуживание за декабрь 2013 года.</t>
  </si>
  <si>
    <t>Замена площадочных светильников</t>
  </si>
  <si>
    <t>пер.Донской,3</t>
  </si>
  <si>
    <t>Ремонт купе лифта  п.2</t>
  </si>
  <si>
    <t>Замена светильников в кабине лифта</t>
  </si>
  <si>
    <t xml:space="preserve">Ремонт купе лифта  </t>
  </si>
  <si>
    <t>Косметический ремонт подъезда(Доп.работы)</t>
  </si>
  <si>
    <t>Обследование стен кв№101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</si>
</sst>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3" fillId="0" borderId="12" xfId="52" applyNumberFormat="1" applyFont="1" applyFill="1" applyBorder="1" applyAlignment="1">
      <alignment horizontal="center" vertical="center"/>
      <protection/>
    </xf>
    <xf numFmtId="2" fontId="4" fillId="0" borderId="12" xfId="52" applyNumberFormat="1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0" fontId="2" fillId="0" borderId="0" xfId="52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13" xfId="52" applyNumberFormat="1" applyFont="1" applyFill="1" applyBorder="1" applyAlignment="1">
      <alignment horizontal="center" vertical="center" wrapText="1"/>
      <protection/>
    </xf>
    <xf numFmtId="2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3" xfId="52" applyFont="1" applyFill="1" applyBorder="1">
      <alignment/>
      <protection/>
    </xf>
    <xf numFmtId="2" fontId="4" fillId="0" borderId="13" xfId="52" applyNumberFormat="1" applyFont="1" applyFill="1" applyBorder="1" applyAlignment="1">
      <alignment horizontal="center"/>
      <protection/>
    </xf>
    <xf numFmtId="2" fontId="3" fillId="0" borderId="13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2" fontId="4" fillId="0" borderId="0" xfId="52" applyNumberFormat="1" applyFont="1" applyFill="1" applyBorder="1" applyAlignment="1">
      <alignment horizontal="center"/>
      <protection/>
    </xf>
    <xf numFmtId="0" fontId="3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/>
      <protection/>
    </xf>
    <xf numFmtId="0" fontId="3" fillId="0" borderId="13" xfId="52" applyFont="1" applyBorder="1">
      <alignment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0" xfId="52" applyFont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3"/>
  <sheetViews>
    <sheetView zoomScalePageLayoutView="0" workbookViewId="0" topLeftCell="A390">
      <selection activeCell="B415" sqref="B415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14.8515625" style="0" customWidth="1"/>
    <col min="4" max="4" width="25.7109375" style="0" customWidth="1"/>
    <col min="5" max="5" width="13.28125" style="0" customWidth="1"/>
    <col min="13" max="13" width="10.00390625" style="0" customWidth="1"/>
  </cols>
  <sheetData>
    <row r="1" spans="1:5" ht="15">
      <c r="A1" s="10"/>
      <c r="B1" s="10"/>
      <c r="C1" s="10"/>
      <c r="D1" s="10"/>
      <c r="E1" s="11" t="s">
        <v>0</v>
      </c>
    </row>
    <row r="2" spans="1:5" ht="15">
      <c r="A2" s="10"/>
      <c r="B2" s="10"/>
      <c r="C2" s="10"/>
      <c r="D2" s="10"/>
      <c r="E2" s="13"/>
    </row>
    <row r="3" spans="1:5" ht="15">
      <c r="A3" s="10"/>
      <c r="B3" s="10"/>
      <c r="C3" s="10"/>
      <c r="D3" s="10"/>
      <c r="E3" s="13"/>
    </row>
    <row r="4" spans="1:5" ht="15">
      <c r="A4" s="10"/>
      <c r="B4" s="10"/>
      <c r="C4" s="10"/>
      <c r="D4" s="10"/>
      <c r="E4" s="12"/>
    </row>
    <row r="5" spans="1:5" ht="15">
      <c r="A5" s="14"/>
      <c r="B5" s="14"/>
      <c r="C5" s="15"/>
      <c r="D5" s="15" t="s">
        <v>1</v>
      </c>
      <c r="E5" s="14"/>
    </row>
    <row r="6" spans="1:5" ht="15">
      <c r="A6" s="74" t="s">
        <v>2</v>
      </c>
      <c r="B6" s="74"/>
      <c r="C6" s="74"/>
      <c r="D6" s="74"/>
      <c r="E6" s="74"/>
    </row>
    <row r="7" spans="1:15" ht="15">
      <c r="A7" s="16"/>
      <c r="B7" s="16"/>
      <c r="C7" s="17"/>
      <c r="D7" s="17" t="s">
        <v>24</v>
      </c>
      <c r="E7" s="16"/>
      <c r="O7" t="s">
        <v>18</v>
      </c>
    </row>
    <row r="8" spans="1:10" ht="15" customHeight="1">
      <c r="A8" s="18" t="s">
        <v>3</v>
      </c>
      <c r="B8" s="1"/>
      <c r="C8" s="18" t="s">
        <v>4</v>
      </c>
      <c r="D8" s="75" t="s">
        <v>5</v>
      </c>
      <c r="E8" s="1" t="s">
        <v>6</v>
      </c>
      <c r="F8" s="54"/>
      <c r="G8" s="54"/>
      <c r="H8" s="54"/>
      <c r="I8" s="54"/>
      <c r="J8" s="54"/>
    </row>
    <row r="9" spans="1:10" ht="42.75" customHeight="1">
      <c r="A9" s="19" t="s">
        <v>7</v>
      </c>
      <c r="B9" s="2" t="s">
        <v>8</v>
      </c>
      <c r="C9" s="2" t="s">
        <v>9</v>
      </c>
      <c r="D9" s="76"/>
      <c r="E9" s="3" t="s">
        <v>10</v>
      </c>
      <c r="F9" s="54"/>
      <c r="G9" s="54"/>
      <c r="H9" s="54"/>
      <c r="I9" s="54"/>
      <c r="J9" s="54"/>
    </row>
    <row r="10" spans="1:10" ht="15">
      <c r="A10" s="20"/>
      <c r="B10" s="20"/>
      <c r="C10" s="20"/>
      <c r="D10" s="77"/>
      <c r="E10" s="21" t="s">
        <v>11</v>
      </c>
      <c r="F10" s="54"/>
      <c r="G10" s="54"/>
      <c r="H10" s="54"/>
      <c r="I10" s="54"/>
      <c r="J10" s="54"/>
    </row>
    <row r="11" spans="1:10" ht="42.75">
      <c r="A11" s="6">
        <v>1</v>
      </c>
      <c r="B11" s="5" t="s">
        <v>16</v>
      </c>
      <c r="C11" s="6" t="s">
        <v>12</v>
      </c>
      <c r="D11" s="5" t="s">
        <v>17</v>
      </c>
      <c r="E11" s="8">
        <v>71812.92</v>
      </c>
      <c r="F11" s="54"/>
      <c r="G11" s="54"/>
      <c r="H11" s="54"/>
      <c r="I11" s="54"/>
      <c r="J11" s="54"/>
    </row>
    <row r="12" spans="1:10" ht="42.75">
      <c r="A12" s="6">
        <v>2</v>
      </c>
      <c r="B12" s="5" t="s">
        <v>16</v>
      </c>
      <c r="C12" s="6" t="s">
        <v>12</v>
      </c>
      <c r="D12" s="5" t="s">
        <v>17</v>
      </c>
      <c r="E12" s="8">
        <v>105778</v>
      </c>
      <c r="F12" s="54"/>
      <c r="G12" s="54"/>
      <c r="H12" s="54"/>
      <c r="I12" s="54"/>
      <c r="J12" s="54"/>
    </row>
    <row r="13" spans="1:10" ht="15">
      <c r="A13" s="6"/>
      <c r="B13" s="7"/>
      <c r="C13" s="6"/>
      <c r="D13" s="5"/>
      <c r="E13" s="9">
        <f>SUM(E11:E12)</f>
        <v>177590.91999999998</v>
      </c>
      <c r="F13" s="54"/>
      <c r="G13" s="54"/>
      <c r="H13" s="54"/>
      <c r="I13" s="54"/>
      <c r="J13" s="54"/>
    </row>
    <row r="14" spans="1:10" ht="15">
      <c r="A14" s="21">
        <v>1</v>
      </c>
      <c r="B14" s="21" t="s">
        <v>31</v>
      </c>
      <c r="C14" s="6" t="s">
        <v>12</v>
      </c>
      <c r="D14" s="21" t="s">
        <v>32</v>
      </c>
      <c r="E14" s="58">
        <v>77051</v>
      </c>
      <c r="F14" s="54"/>
      <c r="G14" s="54"/>
      <c r="H14" s="54"/>
      <c r="I14" s="54"/>
      <c r="J14" s="54"/>
    </row>
    <row r="15" spans="1:10" ht="15">
      <c r="A15" s="21"/>
      <c r="B15" s="53"/>
      <c r="C15" s="21"/>
      <c r="D15" s="21"/>
      <c r="E15" s="57">
        <f>SUM(E14)</f>
        <v>77051</v>
      </c>
      <c r="F15" s="54"/>
      <c r="G15" s="54"/>
      <c r="H15" s="54"/>
      <c r="I15" s="54"/>
      <c r="J15" s="54"/>
    </row>
    <row r="16" spans="1:10" ht="15">
      <c r="A16" s="21"/>
      <c r="B16" s="53"/>
      <c r="C16" s="3"/>
      <c r="D16" s="21"/>
      <c r="E16" s="57"/>
      <c r="F16" s="54"/>
      <c r="G16" s="54"/>
      <c r="H16" s="54"/>
      <c r="I16" s="54"/>
      <c r="J16" s="54"/>
    </row>
    <row r="17" spans="1:10" ht="15">
      <c r="A17" s="21">
        <v>1</v>
      </c>
      <c r="B17" s="21" t="s">
        <v>34</v>
      </c>
      <c r="C17" s="6" t="s">
        <v>12</v>
      </c>
      <c r="D17" s="21" t="s">
        <v>35</v>
      </c>
      <c r="E17" s="58">
        <v>146608</v>
      </c>
      <c r="F17" s="54"/>
      <c r="G17" s="54"/>
      <c r="H17" s="54"/>
      <c r="I17" s="54"/>
      <c r="J17" s="54"/>
    </row>
    <row r="18" spans="1:10" ht="15">
      <c r="A18" s="21">
        <v>2</v>
      </c>
      <c r="B18" s="21" t="s">
        <v>36</v>
      </c>
      <c r="C18" s="6" t="s">
        <v>12</v>
      </c>
      <c r="D18" s="21" t="s">
        <v>35</v>
      </c>
      <c r="E18" s="58">
        <v>96011</v>
      </c>
      <c r="F18" s="54"/>
      <c r="G18" s="54"/>
      <c r="H18" s="54"/>
      <c r="I18" s="54"/>
      <c r="J18" s="54"/>
    </row>
    <row r="19" spans="1:10" ht="15">
      <c r="A19" s="21">
        <v>3</v>
      </c>
      <c r="B19" s="21" t="s">
        <v>37</v>
      </c>
      <c r="C19" s="6" t="s">
        <v>12</v>
      </c>
      <c r="D19" s="21" t="s">
        <v>35</v>
      </c>
      <c r="E19" s="58">
        <v>122821</v>
      </c>
      <c r="F19" s="54"/>
      <c r="G19" s="54"/>
      <c r="H19" s="54"/>
      <c r="I19" s="54"/>
      <c r="J19" s="54"/>
    </row>
    <row r="20" spans="1:10" ht="15">
      <c r="A20" s="21">
        <v>4</v>
      </c>
      <c r="B20" s="21" t="s">
        <v>38</v>
      </c>
      <c r="C20" s="6" t="s">
        <v>12</v>
      </c>
      <c r="D20" s="21" t="s">
        <v>35</v>
      </c>
      <c r="E20" s="58">
        <v>46795</v>
      </c>
      <c r="F20" s="54"/>
      <c r="G20" s="54"/>
      <c r="H20" s="54"/>
      <c r="I20" s="54"/>
      <c r="J20" s="54"/>
    </row>
    <row r="21" spans="1:10" ht="15">
      <c r="A21" s="21">
        <v>5</v>
      </c>
      <c r="B21" s="21" t="s">
        <v>42</v>
      </c>
      <c r="C21" s="6" t="s">
        <v>12</v>
      </c>
      <c r="D21" s="21" t="s">
        <v>35</v>
      </c>
      <c r="E21" s="58">
        <v>116970</v>
      </c>
      <c r="F21" s="54"/>
      <c r="G21" s="54"/>
      <c r="H21" s="54"/>
      <c r="I21" s="54"/>
      <c r="J21" s="54"/>
    </row>
    <row r="22" spans="1:10" ht="15">
      <c r="A22" s="21">
        <v>6</v>
      </c>
      <c r="B22" s="21" t="s">
        <v>43</v>
      </c>
      <c r="C22" s="6" t="s">
        <v>12</v>
      </c>
      <c r="D22" s="21" t="s">
        <v>35</v>
      </c>
      <c r="E22" s="58">
        <v>76111</v>
      </c>
      <c r="F22" s="54"/>
      <c r="G22" s="54"/>
      <c r="H22" s="54"/>
      <c r="I22" s="54"/>
      <c r="J22" s="54"/>
    </row>
    <row r="23" spans="1:10" ht="15">
      <c r="A23" s="21"/>
      <c r="B23" s="53"/>
      <c r="C23" s="21"/>
      <c r="D23" s="21"/>
      <c r="E23" s="57"/>
      <c r="F23" s="54"/>
      <c r="G23" s="54"/>
      <c r="H23" s="54"/>
      <c r="I23" s="54"/>
      <c r="J23" s="54"/>
    </row>
    <row r="24" spans="1:10" ht="15">
      <c r="A24" s="21"/>
      <c r="B24" s="53"/>
      <c r="C24" s="21"/>
      <c r="D24" s="21"/>
      <c r="E24" s="57">
        <f>SUM(E17:E23)</f>
        <v>605316</v>
      </c>
      <c r="F24" s="54"/>
      <c r="G24" s="54"/>
      <c r="H24" s="54"/>
      <c r="I24" s="54"/>
      <c r="J24" s="54"/>
    </row>
    <row r="25" spans="1:10" ht="15">
      <c r="A25" s="21">
        <v>1</v>
      </c>
      <c r="B25" s="21" t="s">
        <v>46</v>
      </c>
      <c r="C25" s="6" t="s">
        <v>12</v>
      </c>
      <c r="D25" s="6" t="s">
        <v>47</v>
      </c>
      <c r="E25" s="58">
        <v>126765</v>
      </c>
      <c r="F25" s="54"/>
      <c r="G25" s="54"/>
      <c r="H25" s="54"/>
      <c r="I25" s="54"/>
      <c r="J25" s="54"/>
    </row>
    <row r="26" spans="1:10" ht="15">
      <c r="A26" s="21">
        <v>2</v>
      </c>
      <c r="B26" s="21" t="s">
        <v>48</v>
      </c>
      <c r="C26" s="6" t="s">
        <v>12</v>
      </c>
      <c r="D26" s="21" t="s">
        <v>49</v>
      </c>
      <c r="E26" s="58">
        <v>55392</v>
      </c>
      <c r="F26" s="54"/>
      <c r="G26" s="54"/>
      <c r="H26" s="54"/>
      <c r="I26" s="54"/>
      <c r="J26" s="54"/>
    </row>
    <row r="27" spans="1:10" ht="28.5">
      <c r="A27" s="21">
        <v>3</v>
      </c>
      <c r="B27" s="21" t="s">
        <v>50</v>
      </c>
      <c r="C27" s="6" t="s">
        <v>12</v>
      </c>
      <c r="D27" s="4" t="s">
        <v>51</v>
      </c>
      <c r="E27" s="47">
        <v>81702</v>
      </c>
      <c r="F27" s="54"/>
      <c r="G27" s="54"/>
      <c r="H27" s="54"/>
      <c r="I27" s="54"/>
      <c r="J27" s="54"/>
    </row>
    <row r="28" spans="1:10" ht="15">
      <c r="A28" s="21"/>
      <c r="B28" s="21"/>
      <c r="C28" s="21"/>
      <c r="D28" s="4"/>
      <c r="E28" s="4"/>
      <c r="F28" s="54"/>
      <c r="G28" s="54"/>
      <c r="H28" s="54"/>
      <c r="I28" s="54"/>
      <c r="J28" s="54"/>
    </row>
    <row r="29" spans="1:10" ht="15">
      <c r="A29" s="21"/>
      <c r="B29" s="53"/>
      <c r="C29" s="21"/>
      <c r="D29" s="4"/>
      <c r="E29" s="48">
        <f>SUM(E25:E28)</f>
        <v>263859</v>
      </c>
      <c r="F29" s="54"/>
      <c r="G29" s="54"/>
      <c r="H29" s="54"/>
      <c r="I29" s="54"/>
      <c r="J29" s="54"/>
    </row>
    <row r="30" spans="1:10" ht="15">
      <c r="A30" s="56"/>
      <c r="B30" s="78" t="s">
        <v>33</v>
      </c>
      <c r="C30" s="79"/>
      <c r="D30" s="56"/>
      <c r="E30" s="57">
        <f>E13+E15+E24+E29</f>
        <v>1123816.92</v>
      </c>
      <c r="F30" s="54"/>
      <c r="G30" s="54"/>
      <c r="H30" s="54"/>
      <c r="I30" s="54"/>
      <c r="J30" s="54"/>
    </row>
    <row r="31" spans="1:10" ht="15">
      <c r="A31" s="16"/>
      <c r="B31" s="59"/>
      <c r="C31" s="59"/>
      <c r="D31" s="16"/>
      <c r="E31" s="60"/>
      <c r="F31" s="54"/>
      <c r="G31" s="54"/>
      <c r="H31" s="54"/>
      <c r="I31" s="54"/>
      <c r="J31" s="54"/>
    </row>
    <row r="32" spans="1:10" ht="15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5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15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5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5">
      <c r="A39" s="10"/>
      <c r="B39" s="10"/>
      <c r="C39" s="10"/>
      <c r="D39" s="10"/>
      <c r="E39" s="11" t="s">
        <v>0</v>
      </c>
      <c r="F39" s="54"/>
      <c r="G39" s="54"/>
      <c r="H39" s="54"/>
      <c r="I39" s="54"/>
      <c r="J39" s="54"/>
    </row>
    <row r="40" spans="1:10" ht="15">
      <c r="A40" s="10"/>
      <c r="B40" s="10"/>
      <c r="C40" s="10"/>
      <c r="D40" s="10"/>
      <c r="E40" s="13"/>
      <c r="F40" s="54"/>
      <c r="G40" s="54"/>
      <c r="H40" s="54"/>
      <c r="I40" s="54"/>
      <c r="J40" s="54"/>
    </row>
    <row r="41" spans="1:10" ht="15">
      <c r="A41" s="10"/>
      <c r="B41" s="10"/>
      <c r="C41" s="10"/>
      <c r="D41" s="10"/>
      <c r="E41" s="13"/>
      <c r="F41" s="54"/>
      <c r="G41" s="54"/>
      <c r="H41" s="54"/>
      <c r="I41" s="54"/>
      <c r="J41" s="54"/>
    </row>
    <row r="42" spans="1:10" ht="15">
      <c r="A42" s="10"/>
      <c r="B42" s="10"/>
      <c r="C42" s="10"/>
      <c r="D42" s="10"/>
      <c r="E42" s="12"/>
      <c r="F42" s="54"/>
      <c r="G42" s="54"/>
      <c r="H42" s="54"/>
      <c r="I42" s="54"/>
      <c r="J42" s="54"/>
    </row>
    <row r="43" spans="1:10" ht="15">
      <c r="A43" s="14"/>
      <c r="B43" s="14"/>
      <c r="C43" s="15"/>
      <c r="D43" s="15" t="s">
        <v>1</v>
      </c>
      <c r="E43" s="14"/>
      <c r="F43" s="54"/>
      <c r="G43" s="54"/>
      <c r="H43" s="54"/>
      <c r="I43" s="54"/>
      <c r="J43" s="54"/>
    </row>
    <row r="44" spans="1:10" ht="15">
      <c r="A44" s="74" t="s">
        <v>23</v>
      </c>
      <c r="B44" s="74"/>
      <c r="C44" s="74"/>
      <c r="D44" s="74"/>
      <c r="E44" s="74"/>
      <c r="F44" s="54"/>
      <c r="G44" s="54"/>
      <c r="H44" s="54"/>
      <c r="I44" s="54"/>
      <c r="J44" s="54"/>
    </row>
    <row r="45" spans="1:10" ht="15">
      <c r="A45" s="16"/>
      <c r="B45" s="16"/>
      <c r="C45" s="17"/>
      <c r="D45" s="17" t="s">
        <v>24</v>
      </c>
      <c r="E45" s="16"/>
      <c r="F45" s="54"/>
      <c r="G45" s="54"/>
      <c r="H45" s="54"/>
      <c r="I45" s="54"/>
      <c r="J45" s="54"/>
    </row>
    <row r="46" spans="1:10" ht="15">
      <c r="A46" s="18" t="s">
        <v>3</v>
      </c>
      <c r="B46" s="1"/>
      <c r="C46" s="18" t="s">
        <v>4</v>
      </c>
      <c r="D46" s="75" t="s">
        <v>5</v>
      </c>
      <c r="E46" s="1" t="s">
        <v>6</v>
      </c>
      <c r="F46" s="54"/>
      <c r="G46" s="54"/>
      <c r="H46" s="54"/>
      <c r="I46" s="54"/>
      <c r="J46" s="54"/>
    </row>
    <row r="47" spans="1:10" ht="15">
      <c r="A47" s="19" t="s">
        <v>7</v>
      </c>
      <c r="B47" s="2" t="s">
        <v>8</v>
      </c>
      <c r="C47" s="2" t="s">
        <v>9</v>
      </c>
      <c r="D47" s="76"/>
      <c r="E47" s="3" t="s">
        <v>10</v>
      </c>
      <c r="F47" s="54"/>
      <c r="G47" s="54"/>
      <c r="H47" s="54"/>
      <c r="I47" s="54"/>
      <c r="J47" s="54"/>
    </row>
    <row r="48" spans="1:10" ht="15">
      <c r="A48" s="20"/>
      <c r="B48" s="20"/>
      <c r="C48" s="20"/>
      <c r="D48" s="77"/>
      <c r="E48" s="21" t="s">
        <v>11</v>
      </c>
      <c r="F48" s="54"/>
      <c r="G48" s="54"/>
      <c r="H48" s="54"/>
      <c r="I48" s="54"/>
      <c r="J48" s="54"/>
    </row>
    <row r="49" spans="1:10" ht="28.5">
      <c r="A49" s="21">
        <v>1</v>
      </c>
      <c r="B49" s="5" t="s">
        <v>21</v>
      </c>
      <c r="C49" s="6" t="s">
        <v>12</v>
      </c>
      <c r="D49" s="5" t="s">
        <v>22</v>
      </c>
      <c r="E49" s="58">
        <v>49411</v>
      </c>
      <c r="F49" s="54"/>
      <c r="G49" s="54"/>
      <c r="H49" s="54"/>
      <c r="I49" s="54"/>
      <c r="J49" s="54"/>
    </row>
    <row r="50" spans="1:10" ht="28.5">
      <c r="A50" s="21">
        <v>2</v>
      </c>
      <c r="B50" s="5" t="s">
        <v>19</v>
      </c>
      <c r="C50" s="6" t="s">
        <v>12</v>
      </c>
      <c r="D50" s="5" t="s">
        <v>22</v>
      </c>
      <c r="E50" s="58">
        <v>47024</v>
      </c>
      <c r="F50" s="54"/>
      <c r="G50" s="54"/>
      <c r="H50" s="54"/>
      <c r="I50" s="54"/>
      <c r="J50" s="54"/>
    </row>
    <row r="51" spans="1:10" ht="28.5">
      <c r="A51" s="21">
        <v>3</v>
      </c>
      <c r="B51" s="5" t="s">
        <v>25</v>
      </c>
      <c r="C51" s="6" t="s">
        <v>12</v>
      </c>
      <c r="D51" s="5" t="s">
        <v>22</v>
      </c>
      <c r="E51" s="58">
        <v>47024</v>
      </c>
      <c r="F51" s="54"/>
      <c r="G51" s="54"/>
      <c r="H51" s="54"/>
      <c r="I51" s="54"/>
      <c r="J51" s="54"/>
    </row>
    <row r="52" spans="1:10" ht="28.5">
      <c r="A52" s="21">
        <v>4</v>
      </c>
      <c r="B52" s="5" t="s">
        <v>20</v>
      </c>
      <c r="C52" s="6" t="s">
        <v>12</v>
      </c>
      <c r="D52" s="5" t="s">
        <v>22</v>
      </c>
      <c r="E52" s="58">
        <v>28249</v>
      </c>
      <c r="F52" s="54"/>
      <c r="G52" s="54"/>
      <c r="H52" s="54"/>
      <c r="I52" s="54"/>
      <c r="J52" s="54"/>
    </row>
    <row r="53" spans="1:10" ht="28.5">
      <c r="A53" s="21">
        <v>5</v>
      </c>
      <c r="B53" s="5" t="s">
        <v>26</v>
      </c>
      <c r="C53" s="6" t="s">
        <v>12</v>
      </c>
      <c r="D53" s="5" t="s">
        <v>22</v>
      </c>
      <c r="E53" s="58">
        <v>23523</v>
      </c>
      <c r="F53" s="54"/>
      <c r="G53" s="54"/>
      <c r="H53" s="54"/>
      <c r="I53" s="54"/>
      <c r="J53" s="54"/>
    </row>
    <row r="54" spans="1:10" ht="28.5">
      <c r="A54" s="21">
        <v>6</v>
      </c>
      <c r="B54" s="5" t="s">
        <v>27</v>
      </c>
      <c r="C54" s="6" t="s">
        <v>12</v>
      </c>
      <c r="D54" s="5" t="s">
        <v>28</v>
      </c>
      <c r="E54" s="58">
        <v>77096.48</v>
      </c>
      <c r="F54" s="54"/>
      <c r="G54" s="54"/>
      <c r="H54" s="54"/>
      <c r="I54" s="54"/>
      <c r="J54" s="54"/>
    </row>
    <row r="55" spans="1:10" ht="15">
      <c r="A55" s="21"/>
      <c r="B55" s="5"/>
      <c r="C55" s="6"/>
      <c r="D55" s="5"/>
      <c r="E55" s="58"/>
      <c r="F55" s="54"/>
      <c r="G55" s="54"/>
      <c r="H55" s="54"/>
      <c r="I55" s="54"/>
      <c r="J55" s="54"/>
    </row>
    <row r="56" spans="1:10" ht="15">
      <c r="A56" s="21"/>
      <c r="B56" s="53"/>
      <c r="C56" s="21"/>
      <c r="D56" s="21"/>
      <c r="E56" s="57">
        <f>SUM(E49:E55)</f>
        <v>272327.48</v>
      </c>
      <c r="F56" s="54"/>
      <c r="G56" s="54"/>
      <c r="H56" s="54"/>
      <c r="I56" s="54"/>
      <c r="J56" s="54"/>
    </row>
    <row r="57" spans="1:10" ht="15">
      <c r="A57" s="56"/>
      <c r="B57" s="78" t="s">
        <v>13</v>
      </c>
      <c r="C57" s="79"/>
      <c r="D57" s="56"/>
      <c r="E57" s="57"/>
      <c r="F57" s="54"/>
      <c r="G57" s="54"/>
      <c r="H57" s="54"/>
      <c r="I57" s="54"/>
      <c r="J57" s="54"/>
    </row>
    <row r="58" spans="1:10" ht="15">
      <c r="A58" s="16"/>
      <c r="B58" s="59"/>
      <c r="C58" s="59"/>
      <c r="D58" s="16"/>
      <c r="E58" s="60"/>
      <c r="F58" s="54"/>
      <c r="G58" s="54"/>
      <c r="H58" s="54"/>
      <c r="I58" s="54"/>
      <c r="J58" s="54"/>
    </row>
    <row r="59" spans="1:10" ht="15">
      <c r="A59" s="16"/>
      <c r="B59" s="59"/>
      <c r="C59" s="59"/>
      <c r="D59" s="16"/>
      <c r="E59" s="60"/>
      <c r="F59" s="54"/>
      <c r="G59" s="54"/>
      <c r="H59" s="54"/>
      <c r="I59" s="54"/>
      <c r="J59" s="54"/>
    </row>
    <row r="60" spans="1:10" ht="15">
      <c r="A60" s="16"/>
      <c r="B60" s="59"/>
      <c r="C60" s="59"/>
      <c r="D60" s="16"/>
      <c r="E60" s="60"/>
      <c r="F60" s="54"/>
      <c r="G60" s="54"/>
      <c r="H60" s="54"/>
      <c r="I60" s="54"/>
      <c r="J60" s="54"/>
    </row>
    <row r="61" spans="1:10" ht="15">
      <c r="A61" s="54"/>
      <c r="B61" s="10"/>
      <c r="C61" s="10"/>
      <c r="D61" s="10"/>
      <c r="E61" s="10"/>
      <c r="F61" s="54"/>
      <c r="G61" s="54"/>
      <c r="H61" s="54"/>
      <c r="I61" s="54"/>
      <c r="J61" s="54"/>
    </row>
    <row r="62" spans="1:10" ht="15">
      <c r="A62" s="54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">
      <c r="A63" s="10"/>
      <c r="B63" s="10"/>
      <c r="C63" s="10"/>
      <c r="D63" s="10"/>
      <c r="E63" s="11" t="s">
        <v>0</v>
      </c>
      <c r="F63" s="54"/>
      <c r="G63" s="54"/>
      <c r="H63" s="54"/>
      <c r="I63" s="54"/>
      <c r="J63" s="54"/>
    </row>
    <row r="64" spans="1:10" ht="15">
      <c r="A64" s="10"/>
      <c r="B64" s="10"/>
      <c r="C64" s="10"/>
      <c r="D64" s="10"/>
      <c r="E64" s="13"/>
      <c r="F64" s="54"/>
      <c r="G64" s="54"/>
      <c r="H64" s="54"/>
      <c r="I64" s="54"/>
      <c r="J64" s="54"/>
    </row>
    <row r="65" spans="1:10" ht="15">
      <c r="A65" s="10"/>
      <c r="B65" s="10"/>
      <c r="C65" s="10"/>
      <c r="D65" s="10"/>
      <c r="E65" s="13"/>
      <c r="F65" s="54"/>
      <c r="G65" s="54"/>
      <c r="H65" s="54"/>
      <c r="I65" s="54"/>
      <c r="J65" s="54"/>
    </row>
    <row r="66" spans="1:10" ht="15">
      <c r="A66" s="10"/>
      <c r="B66" s="10"/>
      <c r="C66" s="10"/>
      <c r="D66" s="10"/>
      <c r="E66" s="12"/>
      <c r="F66" s="54"/>
      <c r="G66" s="54"/>
      <c r="H66" s="54"/>
      <c r="I66" s="54"/>
      <c r="J66" s="54"/>
    </row>
    <row r="67" spans="1:10" ht="15">
      <c r="A67" s="14"/>
      <c r="B67" s="14"/>
      <c r="C67" s="15"/>
      <c r="D67" s="15" t="s">
        <v>1</v>
      </c>
      <c r="E67" s="14"/>
      <c r="F67" s="54"/>
      <c r="G67" s="54"/>
      <c r="H67" s="54"/>
      <c r="I67" s="54"/>
      <c r="J67" s="54"/>
    </row>
    <row r="68" spans="1:10" ht="15">
      <c r="A68" s="74" t="s">
        <v>2</v>
      </c>
      <c r="B68" s="74"/>
      <c r="C68" s="74"/>
      <c r="D68" s="74"/>
      <c r="E68" s="74"/>
      <c r="F68" s="54"/>
      <c r="G68" s="54"/>
      <c r="H68" s="54"/>
      <c r="I68" s="54"/>
      <c r="J68" s="54"/>
    </row>
    <row r="69" spans="1:10" ht="15">
      <c r="A69" s="16"/>
      <c r="B69" s="16"/>
      <c r="C69" s="17"/>
      <c r="D69" s="17" t="s">
        <v>64</v>
      </c>
      <c r="E69" s="16"/>
      <c r="F69" s="54"/>
      <c r="G69" s="54"/>
      <c r="H69" s="54"/>
      <c r="I69" s="54"/>
      <c r="J69" s="54"/>
    </row>
    <row r="70" spans="1:10" ht="15" customHeight="1">
      <c r="A70" s="18" t="s">
        <v>3</v>
      </c>
      <c r="B70" s="1"/>
      <c r="C70" s="18" t="s">
        <v>4</v>
      </c>
      <c r="D70" s="75" t="s">
        <v>5</v>
      </c>
      <c r="E70" s="1" t="s">
        <v>6</v>
      </c>
      <c r="F70" s="54"/>
      <c r="G70" s="54"/>
      <c r="H70" s="54"/>
      <c r="I70" s="54"/>
      <c r="J70" s="54"/>
    </row>
    <row r="71" spans="1:10" ht="15">
      <c r="A71" s="19" t="s">
        <v>7</v>
      </c>
      <c r="B71" s="2" t="s">
        <v>8</v>
      </c>
      <c r="C71" s="2" t="s">
        <v>9</v>
      </c>
      <c r="D71" s="76"/>
      <c r="E71" s="3" t="s">
        <v>10</v>
      </c>
      <c r="F71" s="54"/>
      <c r="G71" s="54"/>
      <c r="H71" s="54"/>
      <c r="I71" s="54"/>
      <c r="J71" s="54"/>
    </row>
    <row r="72" spans="1:10" ht="15">
      <c r="A72" s="20"/>
      <c r="B72" s="20"/>
      <c r="C72" s="20"/>
      <c r="D72" s="77"/>
      <c r="E72" s="21" t="s">
        <v>11</v>
      </c>
      <c r="F72" s="54"/>
      <c r="G72" s="54"/>
      <c r="H72" s="54"/>
      <c r="I72" s="54"/>
      <c r="J72" s="54"/>
    </row>
    <row r="73" spans="1:10" ht="15">
      <c r="A73" s="21">
        <v>1</v>
      </c>
      <c r="B73" s="21" t="s">
        <v>84</v>
      </c>
      <c r="C73" s="6" t="s">
        <v>12</v>
      </c>
      <c r="D73" s="21" t="s">
        <v>32</v>
      </c>
      <c r="E73" s="58">
        <v>41063</v>
      </c>
      <c r="F73" s="61"/>
      <c r="G73" s="54"/>
      <c r="H73" s="54"/>
      <c r="I73" s="54"/>
      <c r="J73" s="54"/>
    </row>
    <row r="74" spans="1:10" ht="15">
      <c r="A74" s="21">
        <v>2</v>
      </c>
      <c r="B74" s="21" t="s">
        <v>84</v>
      </c>
      <c r="C74" s="6" t="s">
        <v>12</v>
      </c>
      <c r="D74" s="21" t="s">
        <v>32</v>
      </c>
      <c r="E74" s="58">
        <v>205643</v>
      </c>
      <c r="F74" s="54"/>
      <c r="G74" s="54"/>
      <c r="H74" s="54"/>
      <c r="I74" s="54"/>
      <c r="J74" s="54"/>
    </row>
    <row r="75" spans="1:10" ht="15">
      <c r="A75" s="21"/>
      <c r="B75" s="53"/>
      <c r="C75" s="21"/>
      <c r="D75" s="21"/>
      <c r="E75" s="57">
        <f>SUM(E73:E74)</f>
        <v>246706</v>
      </c>
      <c r="F75" s="54"/>
      <c r="G75" s="54"/>
      <c r="H75" s="54"/>
      <c r="I75" s="54"/>
      <c r="J75" s="54"/>
    </row>
    <row r="76" spans="1:10" ht="15">
      <c r="A76" s="21"/>
      <c r="B76" s="53"/>
      <c r="C76" s="3"/>
      <c r="D76" s="21"/>
      <c r="E76" s="57"/>
      <c r="F76" s="54"/>
      <c r="G76" s="54"/>
      <c r="H76" s="54"/>
      <c r="I76" s="54"/>
      <c r="J76" s="54"/>
    </row>
    <row r="77" spans="1:10" ht="15">
      <c r="A77" s="21">
        <v>1</v>
      </c>
      <c r="B77" s="21" t="s">
        <v>65</v>
      </c>
      <c r="C77" s="6" t="s">
        <v>12</v>
      </c>
      <c r="D77" s="21" t="s">
        <v>35</v>
      </c>
      <c r="E77" s="58">
        <v>166507</v>
      </c>
      <c r="F77" s="54"/>
      <c r="G77" s="54"/>
      <c r="H77" s="54"/>
      <c r="I77" s="54"/>
      <c r="J77" s="54"/>
    </row>
    <row r="78" spans="1:10" ht="15">
      <c r="A78" s="21">
        <v>2</v>
      </c>
      <c r="B78" s="21" t="s">
        <v>66</v>
      </c>
      <c r="C78" s="6" t="s">
        <v>12</v>
      </c>
      <c r="D78" s="21" t="s">
        <v>35</v>
      </c>
      <c r="E78" s="58">
        <v>125977</v>
      </c>
      <c r="F78" s="61"/>
      <c r="G78" s="54"/>
      <c r="H78" s="54"/>
      <c r="I78" s="54"/>
      <c r="J78" s="54"/>
    </row>
    <row r="79" spans="1:10" ht="15">
      <c r="A79" s="21"/>
      <c r="B79" s="53"/>
      <c r="C79" s="21"/>
      <c r="D79" s="21"/>
      <c r="E79" s="57"/>
      <c r="F79" s="54"/>
      <c r="G79" s="54"/>
      <c r="H79" s="54"/>
      <c r="I79" s="54"/>
      <c r="J79" s="54"/>
    </row>
    <row r="80" spans="1:10" ht="15">
      <c r="A80" s="21"/>
      <c r="B80" s="53"/>
      <c r="C80" s="21"/>
      <c r="D80" s="21"/>
      <c r="E80" s="57">
        <f>SUM(E77:E79)</f>
        <v>292484</v>
      </c>
      <c r="F80" s="54"/>
      <c r="G80" s="54"/>
      <c r="H80" s="54"/>
      <c r="I80" s="54"/>
      <c r="J80" s="54"/>
    </row>
    <row r="81" spans="1:10" ht="15">
      <c r="A81" s="21">
        <v>1</v>
      </c>
      <c r="B81" s="21" t="s">
        <v>50</v>
      </c>
      <c r="C81" s="6" t="s">
        <v>12</v>
      </c>
      <c r="D81" s="6" t="s">
        <v>87</v>
      </c>
      <c r="E81" s="58">
        <v>149540</v>
      </c>
      <c r="F81" s="54"/>
      <c r="G81" s="54"/>
      <c r="H81" s="54"/>
      <c r="I81" s="54"/>
      <c r="J81" s="54"/>
    </row>
    <row r="82" spans="1:10" ht="15">
      <c r="A82" s="21">
        <v>2</v>
      </c>
      <c r="B82" s="21" t="s">
        <v>85</v>
      </c>
      <c r="C82" s="6" t="s">
        <v>12</v>
      </c>
      <c r="D82" s="21" t="s">
        <v>86</v>
      </c>
      <c r="E82" s="58">
        <v>110817</v>
      </c>
      <c r="F82" s="54"/>
      <c r="G82" s="54"/>
      <c r="H82" s="54"/>
      <c r="I82" s="54"/>
      <c r="J82" s="54"/>
    </row>
    <row r="83" spans="1:10" ht="15">
      <c r="A83" s="21"/>
      <c r="B83" s="21"/>
      <c r="C83" s="21"/>
      <c r="D83" s="4"/>
      <c r="E83" s="4"/>
      <c r="F83" s="54"/>
      <c r="G83" s="54"/>
      <c r="H83" s="54"/>
      <c r="I83" s="54"/>
      <c r="J83" s="54"/>
    </row>
    <row r="84" spans="1:10" ht="15">
      <c r="A84" s="21"/>
      <c r="B84" s="53"/>
      <c r="C84" s="21"/>
      <c r="D84" s="4"/>
      <c r="E84" s="48">
        <f>SUM(E81:E83)</f>
        <v>260357</v>
      </c>
      <c r="F84" s="54"/>
      <c r="G84" s="54"/>
      <c r="H84" s="54"/>
      <c r="I84" s="54"/>
      <c r="J84" s="54"/>
    </row>
    <row r="85" spans="1:10" ht="15">
      <c r="A85" s="21">
        <v>1</v>
      </c>
      <c r="B85" s="21" t="s">
        <v>69</v>
      </c>
      <c r="C85" s="6" t="s">
        <v>12</v>
      </c>
      <c r="D85" s="4" t="s">
        <v>70</v>
      </c>
      <c r="E85" s="47">
        <v>27710</v>
      </c>
      <c r="F85" s="61"/>
      <c r="G85" s="54"/>
      <c r="H85" s="54"/>
      <c r="I85" s="54"/>
      <c r="J85" s="54"/>
    </row>
    <row r="86" spans="1:10" ht="28.5">
      <c r="A86" s="21">
        <v>2</v>
      </c>
      <c r="B86" s="21" t="s">
        <v>34</v>
      </c>
      <c r="C86" s="6" t="s">
        <v>12</v>
      </c>
      <c r="D86" s="4" t="s">
        <v>71</v>
      </c>
      <c r="E86" s="47">
        <v>297458</v>
      </c>
      <c r="F86" s="54"/>
      <c r="G86" s="54"/>
      <c r="H86" s="54"/>
      <c r="I86" s="54"/>
      <c r="J86" s="54"/>
    </row>
    <row r="87" spans="1:10" ht="28.5">
      <c r="A87" s="21">
        <v>3</v>
      </c>
      <c r="B87" s="21" t="s">
        <v>78</v>
      </c>
      <c r="C87" s="6" t="s">
        <v>12</v>
      </c>
      <c r="D87" s="4" t="s">
        <v>79</v>
      </c>
      <c r="E87" s="47">
        <v>280183</v>
      </c>
      <c r="F87" s="61"/>
      <c r="G87" s="54"/>
      <c r="H87" s="54"/>
      <c r="I87" s="54"/>
      <c r="J87" s="54"/>
    </row>
    <row r="88" spans="1:10" ht="15">
      <c r="A88" s="21">
        <v>4</v>
      </c>
      <c r="B88" s="21" t="s">
        <v>80</v>
      </c>
      <c r="C88" s="6" t="s">
        <v>12</v>
      </c>
      <c r="D88" s="4" t="s">
        <v>70</v>
      </c>
      <c r="E88" s="47">
        <v>29176</v>
      </c>
      <c r="F88" s="61"/>
      <c r="G88" s="54"/>
      <c r="H88" s="54"/>
      <c r="I88" s="54"/>
      <c r="J88" s="54"/>
    </row>
    <row r="89" spans="1:10" ht="15">
      <c r="A89" s="21"/>
      <c r="B89" s="21"/>
      <c r="C89" s="6"/>
      <c r="D89" s="4"/>
      <c r="E89" s="47"/>
      <c r="F89" s="54"/>
      <c r="G89" s="54"/>
      <c r="H89" s="54"/>
      <c r="I89" s="54"/>
      <c r="J89" s="54"/>
    </row>
    <row r="90" spans="1:10" ht="15">
      <c r="A90" s="21"/>
      <c r="B90" s="53"/>
      <c r="C90" s="6"/>
      <c r="D90" s="4"/>
      <c r="E90" s="48">
        <f>SUM(E85:E89)</f>
        <v>634527</v>
      </c>
      <c r="F90" s="54"/>
      <c r="G90" s="54"/>
      <c r="H90" s="54"/>
      <c r="I90" s="54"/>
      <c r="J90" s="54"/>
    </row>
    <row r="91" spans="1:10" ht="42.75">
      <c r="A91" s="21">
        <v>1</v>
      </c>
      <c r="B91" s="21" t="s">
        <v>82</v>
      </c>
      <c r="C91" s="6" t="s">
        <v>12</v>
      </c>
      <c r="D91" s="4" t="s">
        <v>83</v>
      </c>
      <c r="E91" s="47">
        <v>181702</v>
      </c>
      <c r="F91" s="54"/>
      <c r="G91" s="54"/>
      <c r="H91" s="54"/>
      <c r="I91" s="54"/>
      <c r="J91" s="54"/>
    </row>
    <row r="92" spans="1:10" ht="15">
      <c r="A92" s="21"/>
      <c r="B92" s="53"/>
      <c r="C92" s="6"/>
      <c r="D92" s="4"/>
      <c r="E92" s="48"/>
      <c r="F92" s="54"/>
      <c r="G92" s="54"/>
      <c r="H92" s="54"/>
      <c r="I92" s="54"/>
      <c r="J92" s="54"/>
    </row>
    <row r="93" spans="1:10" ht="15">
      <c r="A93" s="21"/>
      <c r="B93" s="53"/>
      <c r="C93" s="6"/>
      <c r="D93" s="4"/>
      <c r="E93" s="48">
        <f>SUM(E91:E92)</f>
        <v>181702</v>
      </c>
      <c r="F93" s="54"/>
      <c r="G93" s="54"/>
      <c r="H93" s="54"/>
      <c r="I93" s="54"/>
      <c r="J93" s="54"/>
    </row>
    <row r="94" spans="1:10" ht="28.5">
      <c r="A94" s="21">
        <v>1</v>
      </c>
      <c r="B94" s="21" t="s">
        <v>88</v>
      </c>
      <c r="C94" s="6" t="s">
        <v>12</v>
      </c>
      <c r="D94" s="4" t="s">
        <v>56</v>
      </c>
      <c r="E94" s="47">
        <v>50359</v>
      </c>
      <c r="F94" s="54"/>
      <c r="G94" s="54"/>
      <c r="H94" s="54"/>
      <c r="I94" s="54"/>
      <c r="J94" s="54"/>
    </row>
    <row r="95" spans="1:10" ht="28.5">
      <c r="A95" s="21">
        <v>2</v>
      </c>
      <c r="B95" s="21" t="s">
        <v>89</v>
      </c>
      <c r="C95" s="6" t="s">
        <v>12</v>
      </c>
      <c r="D95" s="4" t="s">
        <v>56</v>
      </c>
      <c r="E95" s="47">
        <v>70258</v>
      </c>
      <c r="F95" s="54"/>
      <c r="G95" s="54"/>
      <c r="H95" s="54"/>
      <c r="I95" s="54"/>
      <c r="J95" s="54"/>
    </row>
    <row r="96" spans="1:10" ht="15">
      <c r="A96" s="21"/>
      <c r="B96" s="53"/>
      <c r="C96" s="6"/>
      <c r="D96" s="4"/>
      <c r="E96" s="48">
        <f>SUM(E94:E95)</f>
        <v>120617</v>
      </c>
      <c r="F96" s="54"/>
      <c r="G96" s="54"/>
      <c r="H96" s="54"/>
      <c r="I96" s="54"/>
      <c r="J96" s="54"/>
    </row>
    <row r="97" spans="1:10" ht="15">
      <c r="A97" s="56"/>
      <c r="B97" s="78" t="s">
        <v>33</v>
      </c>
      <c r="C97" s="79"/>
      <c r="D97" s="56"/>
      <c r="E97" s="57">
        <f>E75+E80+E84+E90+E93+E96</f>
        <v>1736393</v>
      </c>
      <c r="F97" s="54"/>
      <c r="G97" s="54"/>
      <c r="H97" s="54"/>
      <c r="I97" s="54"/>
      <c r="J97" s="54"/>
    </row>
    <row r="98" spans="1:10" ht="15">
      <c r="A98" s="16"/>
      <c r="B98" s="59"/>
      <c r="C98" s="59"/>
      <c r="D98" s="16"/>
      <c r="E98" s="60"/>
      <c r="F98" s="54"/>
      <c r="G98" s="54"/>
      <c r="H98" s="54"/>
      <c r="I98" s="54"/>
      <c r="J98" s="54"/>
    </row>
    <row r="99" spans="1:10" ht="15">
      <c r="A99" s="10"/>
      <c r="B99" s="10"/>
      <c r="C99" s="10"/>
      <c r="D99" s="10"/>
      <c r="E99" s="12"/>
      <c r="F99" s="54"/>
      <c r="G99" s="54"/>
      <c r="H99" s="54"/>
      <c r="I99" s="54"/>
      <c r="J99" s="54"/>
    </row>
    <row r="100" spans="1:10" ht="15">
      <c r="A100" s="14"/>
      <c r="B100" s="14"/>
      <c r="C100" s="15"/>
      <c r="D100" s="15" t="s">
        <v>1</v>
      </c>
      <c r="E100" s="14"/>
      <c r="F100" s="54"/>
      <c r="G100" s="54"/>
      <c r="H100" s="54"/>
      <c r="I100" s="54"/>
      <c r="J100" s="54"/>
    </row>
    <row r="101" spans="1:10" ht="15">
      <c r="A101" s="74" t="s">
        <v>2</v>
      </c>
      <c r="B101" s="74"/>
      <c r="C101" s="74"/>
      <c r="D101" s="74"/>
      <c r="E101" s="74"/>
      <c r="F101" s="54"/>
      <c r="G101" s="54"/>
      <c r="H101" s="54"/>
      <c r="I101" s="54"/>
      <c r="J101" s="54"/>
    </row>
    <row r="102" spans="1:10" ht="15">
      <c r="A102" s="16"/>
      <c r="B102" s="16"/>
      <c r="C102" s="17"/>
      <c r="D102" s="17" t="s">
        <v>90</v>
      </c>
      <c r="E102" s="16"/>
      <c r="F102" s="54"/>
      <c r="G102" s="54"/>
      <c r="H102" s="54"/>
      <c r="I102" s="54"/>
      <c r="J102" s="54"/>
    </row>
    <row r="103" spans="1:10" ht="15" customHeight="1">
      <c r="A103" s="18" t="s">
        <v>3</v>
      </c>
      <c r="B103" s="1"/>
      <c r="C103" s="18" t="s">
        <v>4</v>
      </c>
      <c r="D103" s="75" t="s">
        <v>5</v>
      </c>
      <c r="E103" s="1" t="s">
        <v>6</v>
      </c>
      <c r="F103" s="54"/>
      <c r="G103" s="54"/>
      <c r="H103" s="54"/>
      <c r="I103" s="54"/>
      <c r="J103" s="54"/>
    </row>
    <row r="104" spans="1:10" ht="15">
      <c r="A104" s="19" t="s">
        <v>7</v>
      </c>
      <c r="B104" s="2" t="s">
        <v>8</v>
      </c>
      <c r="C104" s="2" t="s">
        <v>9</v>
      </c>
      <c r="D104" s="76"/>
      <c r="E104" s="3" t="s">
        <v>10</v>
      </c>
      <c r="F104" s="54"/>
      <c r="G104" s="54"/>
      <c r="H104" s="54"/>
      <c r="I104" s="54"/>
      <c r="J104" s="54"/>
    </row>
    <row r="105" spans="1:10" ht="15">
      <c r="A105" s="20"/>
      <c r="B105" s="20"/>
      <c r="C105" s="20"/>
      <c r="D105" s="77"/>
      <c r="E105" s="21" t="s">
        <v>11</v>
      </c>
      <c r="F105" s="54"/>
      <c r="G105" s="54"/>
      <c r="H105" s="54"/>
      <c r="I105" s="54"/>
      <c r="J105" s="54"/>
    </row>
    <row r="106" spans="1:10" ht="71.25">
      <c r="A106" s="21">
        <v>1</v>
      </c>
      <c r="B106" s="4" t="s">
        <v>131</v>
      </c>
      <c r="C106" s="6" t="s">
        <v>12</v>
      </c>
      <c r="D106" s="4" t="s">
        <v>132</v>
      </c>
      <c r="E106" s="58">
        <v>25000</v>
      </c>
      <c r="F106" s="54"/>
      <c r="G106" s="54"/>
      <c r="H106" s="54"/>
      <c r="I106" s="54"/>
      <c r="J106" s="54"/>
    </row>
    <row r="107" spans="1:10" ht="15">
      <c r="A107" s="21"/>
      <c r="B107" s="53"/>
      <c r="C107" s="21"/>
      <c r="D107" s="21"/>
      <c r="E107" s="57">
        <f>SUM(E106:E106)</f>
        <v>25000</v>
      </c>
      <c r="F107" s="54"/>
      <c r="G107" s="54"/>
      <c r="H107" s="54"/>
      <c r="I107" s="54"/>
      <c r="J107" s="54"/>
    </row>
    <row r="108" spans="1:10" ht="15">
      <c r="A108" s="21"/>
      <c r="B108" s="53"/>
      <c r="C108" s="3"/>
      <c r="D108" s="21"/>
      <c r="E108" s="57"/>
      <c r="F108" s="54"/>
      <c r="G108" s="54"/>
      <c r="H108" s="54"/>
      <c r="I108" s="54"/>
      <c r="J108" s="54"/>
    </row>
    <row r="109" spans="1:10" ht="15">
      <c r="A109" s="21">
        <v>1</v>
      </c>
      <c r="B109" s="21" t="s">
        <v>69</v>
      </c>
      <c r="C109" s="6" t="s">
        <v>12</v>
      </c>
      <c r="D109" s="21" t="s">
        <v>35</v>
      </c>
      <c r="E109" s="58">
        <v>67616</v>
      </c>
      <c r="F109" s="54"/>
      <c r="G109" s="54"/>
      <c r="H109" s="54"/>
      <c r="I109" s="54"/>
      <c r="J109" s="54"/>
    </row>
    <row r="110" spans="1:10" ht="15">
      <c r="A110" s="21">
        <v>2</v>
      </c>
      <c r="B110" s="21" t="s">
        <v>103</v>
      </c>
      <c r="C110" s="6" t="s">
        <v>12</v>
      </c>
      <c r="D110" s="21" t="s">
        <v>35</v>
      </c>
      <c r="E110" s="58">
        <v>54040</v>
      </c>
      <c r="F110" s="54"/>
      <c r="G110" s="54"/>
      <c r="H110" s="54"/>
      <c r="I110" s="54"/>
      <c r="J110" s="54"/>
    </row>
    <row r="111" spans="1:10" ht="15">
      <c r="A111" s="21">
        <v>3</v>
      </c>
      <c r="B111" s="21" t="s">
        <v>94</v>
      </c>
      <c r="C111" s="6" t="s">
        <v>12</v>
      </c>
      <c r="D111" s="4" t="s">
        <v>70</v>
      </c>
      <c r="E111" s="58">
        <v>22512</v>
      </c>
      <c r="F111" s="54"/>
      <c r="G111" s="54"/>
      <c r="H111" s="54"/>
      <c r="I111" s="54"/>
      <c r="J111" s="54"/>
    </row>
    <row r="112" spans="1:10" ht="15">
      <c r="A112" s="21">
        <v>4</v>
      </c>
      <c r="B112" s="21" t="s">
        <v>104</v>
      </c>
      <c r="C112" s="6" t="s">
        <v>12</v>
      </c>
      <c r="D112" s="4" t="s">
        <v>70</v>
      </c>
      <c r="E112" s="58">
        <v>22512</v>
      </c>
      <c r="F112" s="54"/>
      <c r="G112" s="54"/>
      <c r="H112" s="54"/>
      <c r="I112" s="54"/>
      <c r="J112" s="54"/>
    </row>
    <row r="113" spans="1:10" ht="15">
      <c r="A113" s="21">
        <v>5</v>
      </c>
      <c r="B113" s="21" t="s">
        <v>105</v>
      </c>
      <c r="C113" s="6" t="s">
        <v>12</v>
      </c>
      <c r="D113" s="4" t="s">
        <v>70</v>
      </c>
      <c r="E113" s="58">
        <v>83728</v>
      </c>
      <c r="F113" s="54"/>
      <c r="G113" s="54"/>
      <c r="H113" s="54"/>
      <c r="I113" s="54"/>
      <c r="J113" s="54"/>
    </row>
    <row r="114" spans="1:10" ht="15">
      <c r="A114" s="21">
        <v>6</v>
      </c>
      <c r="B114" s="21" t="s">
        <v>106</v>
      </c>
      <c r="C114" s="6" t="s">
        <v>12</v>
      </c>
      <c r="D114" s="4" t="s">
        <v>70</v>
      </c>
      <c r="E114" s="58">
        <v>37058</v>
      </c>
      <c r="F114" s="54"/>
      <c r="G114" s="54"/>
      <c r="H114" s="54"/>
      <c r="I114" s="54"/>
      <c r="J114" s="54"/>
    </row>
    <row r="115" spans="1:10" ht="15">
      <c r="A115" s="21">
        <v>7</v>
      </c>
      <c r="B115" s="21" t="s">
        <v>38</v>
      </c>
      <c r="C115" s="6" t="s">
        <v>12</v>
      </c>
      <c r="D115" s="4" t="s">
        <v>70</v>
      </c>
      <c r="E115" s="58">
        <v>19857</v>
      </c>
      <c r="F115" s="54"/>
      <c r="G115" s="54"/>
      <c r="H115" s="54"/>
      <c r="I115" s="54"/>
      <c r="J115" s="54"/>
    </row>
    <row r="116" spans="1:10" ht="15">
      <c r="A116" s="21">
        <v>8</v>
      </c>
      <c r="B116" s="21" t="s">
        <v>121</v>
      </c>
      <c r="C116" s="6" t="s">
        <v>12</v>
      </c>
      <c r="D116" s="21" t="s">
        <v>35</v>
      </c>
      <c r="E116" s="58">
        <v>97882</v>
      </c>
      <c r="F116" s="2"/>
      <c r="G116" s="54"/>
      <c r="H116" s="54"/>
      <c r="I116" s="54"/>
      <c r="J116" s="54"/>
    </row>
    <row r="117" spans="1:10" ht="15">
      <c r="A117" s="21"/>
      <c r="B117" s="21"/>
      <c r="C117" s="21"/>
      <c r="D117" s="21"/>
      <c r="E117" s="57"/>
      <c r="F117" s="54"/>
      <c r="G117" s="54"/>
      <c r="H117" s="54"/>
      <c r="I117" s="54"/>
      <c r="J117" s="54"/>
    </row>
    <row r="118" spans="1:10" ht="15">
      <c r="A118" s="21"/>
      <c r="B118" s="53"/>
      <c r="C118" s="21"/>
      <c r="D118" s="21"/>
      <c r="E118" s="57">
        <f>SUM(E109:E117)</f>
        <v>405205</v>
      </c>
      <c r="F118" s="54"/>
      <c r="G118" s="54"/>
      <c r="H118" s="54"/>
      <c r="I118" s="54"/>
      <c r="J118" s="54"/>
    </row>
    <row r="119" spans="1:10" ht="42.75">
      <c r="A119" s="21">
        <v>1</v>
      </c>
      <c r="B119" s="21" t="s">
        <v>107</v>
      </c>
      <c r="C119" s="6" t="s">
        <v>12</v>
      </c>
      <c r="D119" s="4" t="s">
        <v>108</v>
      </c>
      <c r="E119" s="58">
        <v>97673</v>
      </c>
      <c r="F119" s="54"/>
      <c r="G119" s="54"/>
      <c r="H119" s="54"/>
      <c r="I119" s="54"/>
      <c r="J119" s="54"/>
    </row>
    <row r="120" spans="1:10" ht="15">
      <c r="A120" s="21">
        <v>2</v>
      </c>
      <c r="B120" s="21" t="s">
        <v>27</v>
      </c>
      <c r="C120" s="6" t="s">
        <v>12</v>
      </c>
      <c r="D120" s="21" t="s">
        <v>109</v>
      </c>
      <c r="E120" s="58">
        <v>164762</v>
      </c>
      <c r="F120" s="54"/>
      <c r="G120" s="54"/>
      <c r="H120" s="54"/>
      <c r="I120" s="54"/>
      <c r="J120" s="54"/>
    </row>
    <row r="121" spans="1:10" ht="15">
      <c r="A121" s="21"/>
      <c r="B121" s="21"/>
      <c r="C121" s="21"/>
      <c r="D121" s="4"/>
      <c r="E121" s="4"/>
      <c r="F121" s="54"/>
      <c r="G121" s="54"/>
      <c r="H121" s="54"/>
      <c r="I121" s="54"/>
      <c r="J121" s="54"/>
    </row>
    <row r="122" spans="1:10" ht="15">
      <c r="A122" s="21"/>
      <c r="B122" s="53"/>
      <c r="C122" s="21"/>
      <c r="D122" s="4"/>
      <c r="E122" s="48">
        <f>SUM(E119:E121)</f>
        <v>262435</v>
      </c>
      <c r="F122" s="54"/>
      <c r="G122" s="54"/>
      <c r="H122" s="54"/>
      <c r="I122" s="54"/>
      <c r="J122" s="54"/>
    </row>
    <row r="123" spans="1:10" ht="15">
      <c r="A123" s="21">
        <v>1</v>
      </c>
      <c r="B123" s="21" t="s">
        <v>91</v>
      </c>
      <c r="C123" s="6" t="s">
        <v>12</v>
      </c>
      <c r="D123" s="4" t="s">
        <v>70</v>
      </c>
      <c r="E123" s="47">
        <v>20020</v>
      </c>
      <c r="F123" s="54"/>
      <c r="G123" s="54"/>
      <c r="H123" s="54"/>
      <c r="I123" s="54"/>
      <c r="J123" s="54"/>
    </row>
    <row r="124" spans="1:10" ht="15">
      <c r="A124" s="21">
        <v>2</v>
      </c>
      <c r="B124" s="21" t="s">
        <v>92</v>
      </c>
      <c r="C124" s="6" t="s">
        <v>12</v>
      </c>
      <c r="D124" s="4" t="s">
        <v>70</v>
      </c>
      <c r="E124" s="47">
        <v>25025</v>
      </c>
      <c r="F124" s="54"/>
      <c r="G124" s="54"/>
      <c r="H124" s="54"/>
      <c r="I124" s="54"/>
      <c r="J124" s="54"/>
    </row>
    <row r="125" spans="1:10" ht="15">
      <c r="A125" s="21">
        <v>3</v>
      </c>
      <c r="B125" s="21" t="s">
        <v>93</v>
      </c>
      <c r="C125" s="6" t="s">
        <v>12</v>
      </c>
      <c r="D125" s="4" t="s">
        <v>70</v>
      </c>
      <c r="E125" s="47">
        <v>37721</v>
      </c>
      <c r="F125" s="54"/>
      <c r="G125" s="54"/>
      <c r="H125" s="54"/>
      <c r="I125" s="54"/>
      <c r="J125" s="54"/>
    </row>
    <row r="126" spans="1:10" ht="15">
      <c r="A126" s="21">
        <v>4</v>
      </c>
      <c r="B126" s="21" t="s">
        <v>94</v>
      </c>
      <c r="C126" s="6" t="s">
        <v>12</v>
      </c>
      <c r="D126" s="4" t="s">
        <v>70</v>
      </c>
      <c r="E126" s="47">
        <v>21729</v>
      </c>
      <c r="F126" s="54"/>
      <c r="G126" s="54"/>
      <c r="H126" s="54"/>
      <c r="I126" s="54"/>
      <c r="J126" s="54"/>
    </row>
    <row r="127" spans="1:10" ht="15">
      <c r="A127" s="21">
        <v>5</v>
      </c>
      <c r="B127" s="21" t="s">
        <v>101</v>
      </c>
      <c r="C127" s="6" t="s">
        <v>12</v>
      </c>
      <c r="D127" s="4" t="s">
        <v>70</v>
      </c>
      <c r="E127" s="47">
        <v>34423</v>
      </c>
      <c r="F127" s="54"/>
      <c r="G127" s="54"/>
      <c r="H127" s="54"/>
      <c r="I127" s="54"/>
      <c r="J127" s="54"/>
    </row>
    <row r="128" spans="1:10" ht="15">
      <c r="A128" s="21">
        <v>6</v>
      </c>
      <c r="B128" s="21" t="s">
        <v>102</v>
      </c>
      <c r="C128" s="6" t="s">
        <v>12</v>
      </c>
      <c r="D128" s="4" t="s">
        <v>70</v>
      </c>
      <c r="E128" s="47">
        <v>23070</v>
      </c>
      <c r="F128" s="54"/>
      <c r="G128" s="54"/>
      <c r="H128" s="54"/>
      <c r="I128" s="54"/>
      <c r="J128" s="54"/>
    </row>
    <row r="129" spans="1:10" ht="15">
      <c r="A129" s="21"/>
      <c r="B129" s="21"/>
      <c r="C129" s="6"/>
      <c r="D129" s="4"/>
      <c r="E129" s="47"/>
      <c r="F129" s="54"/>
      <c r="G129" s="54"/>
      <c r="H129" s="54"/>
      <c r="I129" s="54"/>
      <c r="J129" s="54"/>
    </row>
    <row r="130" spans="1:10" ht="15">
      <c r="A130" s="21"/>
      <c r="B130" s="53"/>
      <c r="C130" s="6"/>
      <c r="D130" s="4"/>
      <c r="E130" s="48">
        <f>SUM(E123:E129)</f>
        <v>161988</v>
      </c>
      <c r="F130" s="54"/>
      <c r="G130" s="54"/>
      <c r="H130" s="54"/>
      <c r="I130" s="54"/>
      <c r="J130" s="54"/>
    </row>
    <row r="131" spans="1:10" ht="42.75">
      <c r="A131" s="21">
        <v>1</v>
      </c>
      <c r="B131" s="21" t="s">
        <v>114</v>
      </c>
      <c r="C131" s="6" t="s">
        <v>12</v>
      </c>
      <c r="D131" s="4" t="s">
        <v>115</v>
      </c>
      <c r="E131" s="47">
        <v>61983</v>
      </c>
      <c r="F131" s="54"/>
      <c r="G131" s="54"/>
      <c r="H131" s="54"/>
      <c r="I131" s="54"/>
      <c r="J131" s="54"/>
    </row>
    <row r="132" spans="1:10" ht="15">
      <c r="A132" s="21">
        <v>2</v>
      </c>
      <c r="B132" s="21" t="s">
        <v>116</v>
      </c>
      <c r="C132" s="6" t="s">
        <v>12</v>
      </c>
      <c r="D132" s="4" t="s">
        <v>117</v>
      </c>
      <c r="E132" s="47">
        <v>40894</v>
      </c>
      <c r="F132" s="54"/>
      <c r="G132" s="54"/>
      <c r="H132" s="54"/>
      <c r="I132" s="54"/>
      <c r="J132" s="54"/>
    </row>
    <row r="133" spans="1:10" ht="15">
      <c r="A133" s="21">
        <v>3</v>
      </c>
      <c r="B133" s="21" t="s">
        <v>116</v>
      </c>
      <c r="C133" s="6" t="s">
        <v>12</v>
      </c>
      <c r="D133" s="4" t="s">
        <v>118</v>
      </c>
      <c r="E133" s="47">
        <v>40894</v>
      </c>
      <c r="F133" s="54"/>
      <c r="G133" s="54"/>
      <c r="H133" s="54"/>
      <c r="I133" s="54"/>
      <c r="J133" s="54"/>
    </row>
    <row r="134" spans="1:10" ht="28.5">
      <c r="A134" s="21">
        <v>4</v>
      </c>
      <c r="B134" s="21" t="s">
        <v>119</v>
      </c>
      <c r="C134" s="6" t="s">
        <v>12</v>
      </c>
      <c r="D134" s="4" t="s">
        <v>120</v>
      </c>
      <c r="E134" s="47">
        <v>104276</v>
      </c>
      <c r="F134" s="54"/>
      <c r="G134" s="54"/>
      <c r="H134" s="54"/>
      <c r="I134" s="54"/>
      <c r="J134" s="54"/>
    </row>
    <row r="135" spans="1:10" ht="15">
      <c r="A135" s="21"/>
      <c r="B135" s="53"/>
      <c r="C135" s="6"/>
      <c r="D135" s="4"/>
      <c r="E135" s="48">
        <f>SUM(E131:E134)</f>
        <v>248047</v>
      </c>
      <c r="F135" s="54"/>
      <c r="G135" s="54"/>
      <c r="H135" s="54"/>
      <c r="I135" s="54"/>
      <c r="J135" s="54"/>
    </row>
    <row r="136" spans="1:10" ht="42.75">
      <c r="A136" s="21">
        <v>1</v>
      </c>
      <c r="B136" s="21" t="s">
        <v>34</v>
      </c>
      <c r="C136" s="6" t="s">
        <v>12</v>
      </c>
      <c r="D136" s="4" t="s">
        <v>110</v>
      </c>
      <c r="E136" s="47">
        <v>104000</v>
      </c>
      <c r="F136" s="54"/>
      <c r="G136" s="54"/>
      <c r="H136" s="54"/>
      <c r="I136" s="54"/>
      <c r="J136" s="54"/>
    </row>
    <row r="137" spans="1:10" ht="15">
      <c r="A137" s="21">
        <v>2</v>
      </c>
      <c r="B137" s="21" t="s">
        <v>111</v>
      </c>
      <c r="C137" s="6" t="s">
        <v>12</v>
      </c>
      <c r="D137" s="4" t="s">
        <v>112</v>
      </c>
      <c r="E137" s="47">
        <v>34118</v>
      </c>
      <c r="F137" s="54"/>
      <c r="G137" s="54"/>
      <c r="H137" s="54"/>
      <c r="I137" s="54"/>
      <c r="J137" s="54"/>
    </row>
    <row r="138" spans="1:10" ht="15">
      <c r="A138" s="21">
        <v>3</v>
      </c>
      <c r="B138" s="21" t="s">
        <v>88</v>
      </c>
      <c r="C138" s="6" t="s">
        <v>12</v>
      </c>
      <c r="D138" s="4" t="s">
        <v>113</v>
      </c>
      <c r="E138" s="47">
        <v>38529</v>
      </c>
      <c r="F138" s="54"/>
      <c r="G138" s="54"/>
      <c r="H138" s="54"/>
      <c r="I138" s="54"/>
      <c r="J138" s="54"/>
    </row>
    <row r="139" spans="1:10" ht="15">
      <c r="A139" s="21"/>
      <c r="B139" s="53"/>
      <c r="C139" s="6"/>
      <c r="D139" s="4"/>
      <c r="E139" s="48">
        <f>SUM(E136:E138)</f>
        <v>176647</v>
      </c>
      <c r="F139" s="54"/>
      <c r="G139" s="54"/>
      <c r="H139" s="54"/>
      <c r="I139" s="54"/>
      <c r="J139" s="54"/>
    </row>
    <row r="140" spans="1:10" ht="15">
      <c r="A140" s="56"/>
      <c r="B140" s="78" t="s">
        <v>33</v>
      </c>
      <c r="C140" s="79"/>
      <c r="D140" s="56"/>
      <c r="E140" s="57">
        <f>E107+E118+E122+E130+E135+E139</f>
        <v>1279322</v>
      </c>
      <c r="F140" s="54"/>
      <c r="G140" s="54"/>
      <c r="H140" s="54"/>
      <c r="I140" s="54"/>
      <c r="J140" s="54"/>
    </row>
    <row r="141" spans="1:10" ht="15">
      <c r="A141" s="16"/>
      <c r="B141" s="59"/>
      <c r="C141" s="59"/>
      <c r="D141" s="16"/>
      <c r="E141" s="60"/>
      <c r="F141" s="54"/>
      <c r="G141" s="54"/>
      <c r="H141" s="54"/>
      <c r="I141" s="54"/>
      <c r="J141" s="54"/>
    </row>
    <row r="142" spans="1:10" ht="15">
      <c r="A142" s="16"/>
      <c r="B142" s="59"/>
      <c r="C142" s="59"/>
      <c r="D142" s="16"/>
      <c r="E142" s="60"/>
      <c r="F142" s="54"/>
      <c r="G142" s="54"/>
      <c r="H142" s="54"/>
      <c r="I142" s="54"/>
      <c r="J142" s="54"/>
    </row>
    <row r="143" spans="1:10" ht="15">
      <c r="A143" s="54"/>
      <c r="B143" s="10"/>
      <c r="C143" s="10"/>
      <c r="D143" s="10"/>
      <c r="E143" s="10"/>
      <c r="F143" s="54"/>
      <c r="G143" s="54"/>
      <c r="H143" s="54"/>
      <c r="I143" s="54"/>
      <c r="J143" s="54"/>
    </row>
    <row r="144" spans="1:10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</row>
    <row r="145" spans="1:10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5">
      <c r="A146" s="10"/>
      <c r="B146" s="10"/>
      <c r="C146" s="10"/>
      <c r="D146" s="10"/>
      <c r="E146" s="11"/>
      <c r="F146" s="54"/>
      <c r="G146" s="54"/>
      <c r="H146" s="54"/>
      <c r="I146" s="54"/>
      <c r="J146" s="54"/>
    </row>
    <row r="147" spans="1:10" ht="15">
      <c r="A147" s="10"/>
      <c r="B147" s="10"/>
      <c r="C147" s="10"/>
      <c r="D147" s="10"/>
      <c r="E147" s="13"/>
      <c r="F147" s="54"/>
      <c r="G147" s="54"/>
      <c r="H147" s="54"/>
      <c r="I147" s="54"/>
      <c r="J147" s="54"/>
    </row>
    <row r="148" spans="1:10" ht="15">
      <c r="A148" s="10"/>
      <c r="B148" s="10"/>
      <c r="C148" s="10"/>
      <c r="D148" s="10"/>
      <c r="E148" s="13"/>
      <c r="F148" s="54"/>
      <c r="G148" s="54"/>
      <c r="H148" s="54"/>
      <c r="I148" s="54"/>
      <c r="J148" s="54"/>
    </row>
    <row r="149" spans="1:10" ht="15">
      <c r="A149" s="10"/>
      <c r="B149" s="10"/>
      <c r="C149" s="10"/>
      <c r="D149" s="10"/>
      <c r="E149" s="12"/>
      <c r="F149" s="54"/>
      <c r="G149" s="54"/>
      <c r="H149" s="54"/>
      <c r="I149" s="54"/>
      <c r="J149" s="54"/>
    </row>
    <row r="150" spans="1:10" ht="15">
      <c r="A150" s="14"/>
      <c r="B150" s="14"/>
      <c r="C150" s="15"/>
      <c r="D150" s="15" t="s">
        <v>1</v>
      </c>
      <c r="E150" s="14"/>
      <c r="F150" s="54"/>
      <c r="G150" s="54"/>
      <c r="H150" s="54"/>
      <c r="I150" s="54"/>
      <c r="J150" s="54"/>
    </row>
    <row r="151" spans="1:10" ht="15">
      <c r="A151" s="74" t="s">
        <v>2</v>
      </c>
      <c r="B151" s="74"/>
      <c r="C151" s="74"/>
      <c r="D151" s="74"/>
      <c r="E151" s="74"/>
      <c r="F151" s="54"/>
      <c r="G151" s="54"/>
      <c r="H151" s="54"/>
      <c r="I151" s="54"/>
      <c r="J151" s="54"/>
    </row>
    <row r="152" spans="1:10" ht="15">
      <c r="A152" s="16"/>
      <c r="B152" s="16"/>
      <c r="C152" s="17"/>
      <c r="D152" s="17" t="s">
        <v>133</v>
      </c>
      <c r="E152" s="16"/>
      <c r="F152" s="54"/>
      <c r="G152" s="54"/>
      <c r="H152" s="54"/>
      <c r="I152" s="54"/>
      <c r="J152" s="54"/>
    </row>
    <row r="153" spans="1:10" ht="15" customHeight="1">
      <c r="A153" s="18" t="s">
        <v>3</v>
      </c>
      <c r="B153" s="1"/>
      <c r="C153" s="18" t="s">
        <v>4</v>
      </c>
      <c r="D153" s="75" t="s">
        <v>5</v>
      </c>
      <c r="E153" s="1" t="s">
        <v>6</v>
      </c>
      <c r="F153" s="54"/>
      <c r="G153" s="54"/>
      <c r="H153" s="54"/>
      <c r="I153" s="54"/>
      <c r="J153" s="54"/>
    </row>
    <row r="154" spans="1:10" ht="15">
      <c r="A154" s="19" t="s">
        <v>7</v>
      </c>
      <c r="B154" s="2" t="s">
        <v>8</v>
      </c>
      <c r="C154" s="2" t="s">
        <v>9</v>
      </c>
      <c r="D154" s="76"/>
      <c r="E154" s="3" t="s">
        <v>10</v>
      </c>
      <c r="F154" s="54"/>
      <c r="G154" s="54"/>
      <c r="H154" s="54"/>
      <c r="I154" s="54"/>
      <c r="J154" s="54"/>
    </row>
    <row r="155" spans="1:10" ht="15">
      <c r="A155" s="20"/>
      <c r="B155" s="20"/>
      <c r="C155" s="20"/>
      <c r="D155" s="77"/>
      <c r="E155" s="21" t="s">
        <v>11</v>
      </c>
      <c r="F155" s="54"/>
      <c r="G155" s="54"/>
      <c r="H155" s="54"/>
      <c r="I155" s="54"/>
      <c r="J155" s="54"/>
    </row>
    <row r="156" spans="1:10" ht="15">
      <c r="A156" s="21">
        <v>1</v>
      </c>
      <c r="B156" s="21" t="s">
        <v>134</v>
      </c>
      <c r="C156" s="6" t="s">
        <v>12</v>
      </c>
      <c r="D156" s="21" t="s">
        <v>35</v>
      </c>
      <c r="E156" s="58">
        <v>30792</v>
      </c>
      <c r="F156" s="54"/>
      <c r="G156" s="54"/>
      <c r="H156" s="54"/>
      <c r="I156" s="54"/>
      <c r="J156" s="54"/>
    </row>
    <row r="157" spans="1:10" ht="15">
      <c r="A157" s="21">
        <v>2</v>
      </c>
      <c r="B157" s="21" t="s">
        <v>134</v>
      </c>
      <c r="C157" s="6" t="s">
        <v>12</v>
      </c>
      <c r="D157" s="21" t="s">
        <v>135</v>
      </c>
      <c r="E157" s="58">
        <v>100999</v>
      </c>
      <c r="F157" s="54"/>
      <c r="G157" s="54"/>
      <c r="H157" s="54"/>
      <c r="I157" s="54"/>
      <c r="J157" s="54"/>
    </row>
    <row r="158" spans="1:10" ht="15">
      <c r="A158" s="21"/>
      <c r="B158" s="21"/>
      <c r="C158" s="21"/>
      <c r="D158" s="21"/>
      <c r="E158" s="57"/>
      <c r="F158" s="54"/>
      <c r="G158" s="54"/>
      <c r="H158" s="54"/>
      <c r="I158" s="54"/>
      <c r="J158" s="54"/>
    </row>
    <row r="159" spans="1:10" ht="15">
      <c r="A159" s="21"/>
      <c r="B159" s="53"/>
      <c r="C159" s="21"/>
      <c r="D159" s="21"/>
      <c r="E159" s="57">
        <f>SUM(E156:E158)</f>
        <v>131791</v>
      </c>
      <c r="F159" s="54"/>
      <c r="G159" s="54"/>
      <c r="H159" s="54"/>
      <c r="I159" s="54"/>
      <c r="J159" s="54"/>
    </row>
    <row r="160" spans="1:10" ht="28.5">
      <c r="A160" s="21">
        <v>1</v>
      </c>
      <c r="B160" s="21" t="s">
        <v>139</v>
      </c>
      <c r="C160" s="6" t="s">
        <v>12</v>
      </c>
      <c r="D160" s="4" t="s">
        <v>87</v>
      </c>
      <c r="E160" s="58">
        <v>42872</v>
      </c>
      <c r="F160" s="54"/>
      <c r="G160" s="54"/>
      <c r="H160" s="54"/>
      <c r="I160" s="54"/>
      <c r="J160" s="54"/>
    </row>
    <row r="161" spans="1:10" ht="15">
      <c r="A161" s="21"/>
      <c r="B161" s="21"/>
      <c r="C161" s="21"/>
      <c r="D161" s="4"/>
      <c r="E161" s="4"/>
      <c r="F161" s="54"/>
      <c r="G161" s="54"/>
      <c r="H161" s="54"/>
      <c r="I161" s="54"/>
      <c r="J161" s="54"/>
    </row>
    <row r="162" spans="1:10" ht="15">
      <c r="A162" s="21"/>
      <c r="B162" s="53"/>
      <c r="C162" s="21"/>
      <c r="D162" s="4"/>
      <c r="E162" s="48">
        <f>SUM(E160:E161)</f>
        <v>42872</v>
      </c>
      <c r="F162" s="54"/>
      <c r="G162" s="54"/>
      <c r="H162" s="54"/>
      <c r="I162" s="54"/>
      <c r="J162" s="54"/>
    </row>
    <row r="163" spans="1:10" ht="15">
      <c r="A163" s="56"/>
      <c r="B163" s="78" t="s">
        <v>33</v>
      </c>
      <c r="C163" s="79"/>
      <c r="D163" s="56"/>
      <c r="E163" s="57">
        <f>E159+E162</f>
        <v>174663</v>
      </c>
      <c r="F163" s="54"/>
      <c r="G163" s="54"/>
      <c r="H163" s="54"/>
      <c r="I163" s="54"/>
      <c r="J163" s="54"/>
    </row>
    <row r="164" spans="1:10" ht="15">
      <c r="A164" s="16"/>
      <c r="B164" s="59"/>
      <c r="C164" s="59"/>
      <c r="D164" s="16"/>
      <c r="E164" s="60"/>
      <c r="F164" s="54"/>
      <c r="G164" s="54"/>
      <c r="H164" s="54"/>
      <c r="I164" s="54"/>
      <c r="J164" s="54"/>
    </row>
    <row r="165" spans="1:10" ht="15">
      <c r="A165" s="16"/>
      <c r="B165" s="59"/>
      <c r="C165" s="59"/>
      <c r="D165" s="16"/>
      <c r="E165" s="60"/>
      <c r="F165" s="54"/>
      <c r="G165" s="54"/>
      <c r="H165" s="54"/>
      <c r="I165" s="54"/>
      <c r="J165" s="54"/>
    </row>
    <row r="166" spans="1:10" ht="15">
      <c r="A166" s="10"/>
      <c r="B166" s="10"/>
      <c r="C166" s="10"/>
      <c r="D166" s="10"/>
      <c r="E166" s="12"/>
      <c r="F166" s="54"/>
      <c r="G166" s="54"/>
      <c r="H166" s="54"/>
      <c r="I166" s="54"/>
      <c r="J166" s="54"/>
    </row>
    <row r="167" spans="1:10" ht="15">
      <c r="A167" s="14"/>
      <c r="B167" s="14"/>
      <c r="C167" s="15"/>
      <c r="D167" s="15" t="s">
        <v>1</v>
      </c>
      <c r="E167" s="14"/>
      <c r="F167" s="54"/>
      <c r="G167" s="54"/>
      <c r="H167" s="54"/>
      <c r="I167" s="54"/>
      <c r="J167" s="54"/>
    </row>
    <row r="168" spans="1:10" ht="15">
      <c r="A168" s="74" t="s">
        <v>2</v>
      </c>
      <c r="B168" s="74"/>
      <c r="C168" s="74"/>
      <c r="D168" s="74"/>
      <c r="E168" s="74"/>
      <c r="F168" s="54"/>
      <c r="G168" s="54"/>
      <c r="H168" s="54"/>
      <c r="I168" s="54"/>
      <c r="J168" s="54"/>
    </row>
    <row r="169" spans="1:10" ht="15">
      <c r="A169" s="16"/>
      <c r="B169" s="16"/>
      <c r="C169" s="17"/>
      <c r="D169" s="17" t="s">
        <v>147</v>
      </c>
      <c r="E169" s="16"/>
      <c r="F169" s="54"/>
      <c r="G169" s="54"/>
      <c r="H169" s="54"/>
      <c r="I169" s="54"/>
      <c r="J169" s="54"/>
    </row>
    <row r="170" spans="1:10" ht="15">
      <c r="A170" s="18" t="s">
        <v>3</v>
      </c>
      <c r="B170" s="1"/>
      <c r="C170" s="18" t="s">
        <v>4</v>
      </c>
      <c r="D170" s="75" t="s">
        <v>5</v>
      </c>
      <c r="E170" s="1" t="s">
        <v>6</v>
      </c>
      <c r="F170" s="54"/>
      <c r="G170" s="54"/>
      <c r="H170" s="54"/>
      <c r="I170" s="54"/>
      <c r="J170" s="54"/>
    </row>
    <row r="171" spans="1:10" ht="15">
      <c r="A171" s="19" t="s">
        <v>7</v>
      </c>
      <c r="B171" s="2" t="s">
        <v>8</v>
      </c>
      <c r="C171" s="2" t="s">
        <v>9</v>
      </c>
      <c r="D171" s="76"/>
      <c r="E171" s="3" t="s">
        <v>10</v>
      </c>
      <c r="F171" s="54"/>
      <c r="G171" s="54"/>
      <c r="H171" s="54"/>
      <c r="I171" s="54"/>
      <c r="J171" s="54"/>
    </row>
    <row r="172" spans="1:10" ht="15">
      <c r="A172" s="20"/>
      <c r="B172" s="20"/>
      <c r="C172" s="20"/>
      <c r="D172" s="77"/>
      <c r="E172" s="21" t="s">
        <v>11</v>
      </c>
      <c r="F172" s="54"/>
      <c r="G172" s="54"/>
      <c r="H172" s="54"/>
      <c r="I172" s="54"/>
      <c r="J172" s="54"/>
    </row>
    <row r="173" spans="1:10" ht="28.5">
      <c r="A173" s="21">
        <v>1</v>
      </c>
      <c r="B173" s="21" t="s">
        <v>148</v>
      </c>
      <c r="C173" s="6" t="s">
        <v>12</v>
      </c>
      <c r="D173" s="4" t="s">
        <v>149</v>
      </c>
      <c r="E173" s="47">
        <v>55624</v>
      </c>
      <c r="F173" s="54"/>
      <c r="G173" s="54"/>
      <c r="H173" s="54"/>
      <c r="I173" s="54"/>
      <c r="J173" s="54"/>
    </row>
    <row r="174" spans="1:10" ht="15">
      <c r="A174" s="21">
        <v>2</v>
      </c>
      <c r="B174" s="21" t="s">
        <v>151</v>
      </c>
      <c r="C174" s="6" t="s">
        <v>12</v>
      </c>
      <c r="D174" s="4" t="s">
        <v>152</v>
      </c>
      <c r="E174" s="47">
        <v>45109</v>
      </c>
      <c r="F174" s="54"/>
      <c r="G174" s="54"/>
      <c r="H174" s="54"/>
      <c r="I174" s="54"/>
      <c r="J174" s="54"/>
    </row>
    <row r="175" spans="1:10" ht="15">
      <c r="A175" s="21">
        <v>3</v>
      </c>
      <c r="B175" s="21" t="s">
        <v>153</v>
      </c>
      <c r="C175" s="6" t="s">
        <v>12</v>
      </c>
      <c r="D175" s="4" t="s">
        <v>154</v>
      </c>
      <c r="E175" s="47">
        <v>39522</v>
      </c>
      <c r="F175" s="54"/>
      <c r="G175" s="54"/>
      <c r="H175" s="54"/>
      <c r="I175" s="54"/>
      <c r="J175" s="54"/>
    </row>
    <row r="176" spans="1:10" ht="28.5">
      <c r="A176" s="21">
        <v>4</v>
      </c>
      <c r="B176" s="21" t="s">
        <v>155</v>
      </c>
      <c r="C176" s="6" t="s">
        <v>12</v>
      </c>
      <c r="D176" s="4" t="s">
        <v>156</v>
      </c>
      <c r="E176" s="47">
        <v>149523</v>
      </c>
      <c r="F176" s="54"/>
      <c r="G176" s="54"/>
      <c r="H176" s="54"/>
      <c r="I176" s="54"/>
      <c r="J176" s="54"/>
    </row>
    <row r="177" spans="1:10" ht="15">
      <c r="A177" s="21">
        <v>5</v>
      </c>
      <c r="B177" s="21" t="s">
        <v>157</v>
      </c>
      <c r="C177" s="6" t="s">
        <v>12</v>
      </c>
      <c r="D177" s="4" t="s">
        <v>158</v>
      </c>
      <c r="E177" s="47">
        <v>39729</v>
      </c>
      <c r="F177" s="54"/>
      <c r="G177" s="54"/>
      <c r="H177" s="54"/>
      <c r="I177" s="54"/>
      <c r="J177" s="54"/>
    </row>
    <row r="178" spans="1:10" ht="15">
      <c r="A178" s="21">
        <v>6</v>
      </c>
      <c r="B178" s="21" t="s">
        <v>159</v>
      </c>
      <c r="C178" s="6" t="s">
        <v>12</v>
      </c>
      <c r="D178" s="4" t="s">
        <v>160</v>
      </c>
      <c r="E178" s="47">
        <v>8279</v>
      </c>
      <c r="F178" s="54"/>
      <c r="G178" s="54"/>
      <c r="H178" s="54"/>
      <c r="I178" s="54"/>
      <c r="J178" s="54"/>
    </row>
    <row r="179" spans="1:10" ht="15">
      <c r="A179" s="21">
        <v>7</v>
      </c>
      <c r="B179" s="21" t="s">
        <v>166</v>
      </c>
      <c r="C179" s="6" t="s">
        <v>12</v>
      </c>
      <c r="D179" s="4" t="s">
        <v>160</v>
      </c>
      <c r="E179" s="47">
        <v>18804</v>
      </c>
      <c r="F179" s="54"/>
      <c r="G179" s="54"/>
      <c r="H179" s="54"/>
      <c r="I179" s="54"/>
      <c r="J179" s="54"/>
    </row>
    <row r="180" spans="1:10" ht="15">
      <c r="A180" s="21">
        <v>8</v>
      </c>
      <c r="B180" s="21" t="s">
        <v>169</v>
      </c>
      <c r="C180" s="6" t="s">
        <v>12</v>
      </c>
      <c r="D180" s="4" t="s">
        <v>160</v>
      </c>
      <c r="E180" s="47">
        <v>19567</v>
      </c>
      <c r="F180" s="54"/>
      <c r="G180" s="54"/>
      <c r="H180" s="54"/>
      <c r="I180" s="54"/>
      <c r="J180" s="54"/>
    </row>
    <row r="181" spans="1:10" ht="15">
      <c r="A181" s="21">
        <v>9</v>
      </c>
      <c r="B181" s="21" t="s">
        <v>46</v>
      </c>
      <c r="C181" s="6" t="s">
        <v>12</v>
      </c>
      <c r="D181" s="4" t="s">
        <v>160</v>
      </c>
      <c r="E181" s="47">
        <v>30150</v>
      </c>
      <c r="F181" s="54"/>
      <c r="G181" s="54"/>
      <c r="H181" s="54"/>
      <c r="I181" s="54"/>
      <c r="J181" s="54"/>
    </row>
    <row r="182" spans="1:10" ht="15">
      <c r="A182" s="21">
        <v>10</v>
      </c>
      <c r="B182" s="21" t="s">
        <v>170</v>
      </c>
      <c r="C182" s="6" t="s">
        <v>12</v>
      </c>
      <c r="D182" s="4" t="s">
        <v>160</v>
      </c>
      <c r="E182" s="47">
        <v>36960</v>
      </c>
      <c r="F182" s="54"/>
      <c r="G182" s="54"/>
      <c r="H182" s="54"/>
      <c r="I182" s="54"/>
      <c r="J182" s="54"/>
    </row>
    <row r="183" spans="1:10" ht="42.75">
      <c r="A183" s="21">
        <v>11</v>
      </c>
      <c r="B183" s="21" t="s">
        <v>27</v>
      </c>
      <c r="C183" s="6" t="s">
        <v>12</v>
      </c>
      <c r="D183" s="4" t="s">
        <v>171</v>
      </c>
      <c r="E183" s="47">
        <v>118001</v>
      </c>
      <c r="F183" s="54"/>
      <c r="G183" s="54"/>
      <c r="H183" s="54"/>
      <c r="I183" s="54"/>
      <c r="J183" s="54"/>
    </row>
    <row r="184" spans="1:10" ht="15">
      <c r="A184" s="21">
        <v>12</v>
      </c>
      <c r="B184" s="21" t="s">
        <v>172</v>
      </c>
      <c r="C184" s="6" t="s">
        <v>12</v>
      </c>
      <c r="D184" s="4" t="s">
        <v>160</v>
      </c>
      <c r="E184" s="47">
        <v>41082</v>
      </c>
      <c r="F184" s="54"/>
      <c r="G184" s="54"/>
      <c r="H184" s="54"/>
      <c r="I184" s="54"/>
      <c r="J184" s="54"/>
    </row>
    <row r="185" spans="1:10" ht="15">
      <c r="A185" s="21">
        <v>13</v>
      </c>
      <c r="B185" s="21" t="s">
        <v>176</v>
      </c>
      <c r="C185" s="6" t="s">
        <v>12</v>
      </c>
      <c r="D185" s="4" t="s">
        <v>32</v>
      </c>
      <c r="E185" s="47">
        <v>57589.9</v>
      </c>
      <c r="F185" s="54"/>
      <c r="G185" s="54"/>
      <c r="H185" s="54"/>
      <c r="I185" s="54"/>
      <c r="J185" s="54"/>
    </row>
    <row r="186" spans="1:10" ht="15">
      <c r="A186" s="21">
        <v>14</v>
      </c>
      <c r="B186" s="21" t="s">
        <v>177</v>
      </c>
      <c r="C186" s="6" t="s">
        <v>12</v>
      </c>
      <c r="D186" s="4" t="s">
        <v>160</v>
      </c>
      <c r="E186" s="47">
        <v>37620</v>
      </c>
      <c r="F186" s="54"/>
      <c r="G186" s="54"/>
      <c r="H186" s="54"/>
      <c r="I186" s="54"/>
      <c r="J186" s="54"/>
    </row>
    <row r="187" spans="1:10" ht="15">
      <c r="A187" s="21"/>
      <c r="B187" s="53"/>
      <c r="C187" s="6"/>
      <c r="D187" s="4"/>
      <c r="E187" s="48">
        <f>SUM(E173:E186)</f>
        <v>697559.9</v>
      </c>
      <c r="F187" s="54"/>
      <c r="G187" s="54"/>
      <c r="H187" s="54"/>
      <c r="I187" s="54"/>
      <c r="J187" s="54"/>
    </row>
    <row r="188" spans="1:10" ht="28.5">
      <c r="A188" s="21">
        <v>1</v>
      </c>
      <c r="B188" s="21" t="s">
        <v>182</v>
      </c>
      <c r="C188" s="6" t="s">
        <v>12</v>
      </c>
      <c r="D188" s="4" t="s">
        <v>183</v>
      </c>
      <c r="E188" s="47">
        <v>300059</v>
      </c>
      <c r="F188" s="54"/>
      <c r="G188" s="54"/>
      <c r="H188" s="54"/>
      <c r="I188" s="54"/>
      <c r="J188" s="54"/>
    </row>
    <row r="189" spans="1:10" ht="28.5">
      <c r="A189" s="21">
        <v>2</v>
      </c>
      <c r="B189" s="21" t="s">
        <v>184</v>
      </c>
      <c r="C189" s="6" t="s">
        <v>12</v>
      </c>
      <c r="D189" s="4" t="s">
        <v>185</v>
      </c>
      <c r="E189" s="47">
        <v>95001</v>
      </c>
      <c r="F189" s="54"/>
      <c r="G189" s="54"/>
      <c r="H189" s="54"/>
      <c r="I189" s="54"/>
      <c r="J189" s="54"/>
    </row>
    <row r="190" spans="1:10" ht="15">
      <c r="A190" s="21"/>
      <c r="B190" s="53"/>
      <c r="C190" s="6"/>
      <c r="D190" s="4"/>
      <c r="E190" s="48">
        <f>SUM(E188:E189)</f>
        <v>395060</v>
      </c>
      <c r="F190" s="54"/>
      <c r="G190" s="54"/>
      <c r="H190" s="54"/>
      <c r="I190" s="54"/>
      <c r="J190" s="54"/>
    </row>
    <row r="191" spans="1:10" ht="28.5">
      <c r="A191" s="21">
        <v>1</v>
      </c>
      <c r="B191" s="21" t="s">
        <v>180</v>
      </c>
      <c r="C191" s="6" t="s">
        <v>12</v>
      </c>
      <c r="D191" s="4" t="s">
        <v>181</v>
      </c>
      <c r="E191" s="47">
        <v>28000</v>
      </c>
      <c r="F191" s="54"/>
      <c r="G191" s="54"/>
      <c r="H191" s="54"/>
      <c r="I191" s="54"/>
      <c r="J191" s="54"/>
    </row>
    <row r="192" spans="1:10" ht="15">
      <c r="A192" s="21"/>
      <c r="B192" s="53"/>
      <c r="C192" s="6"/>
      <c r="D192" s="4"/>
      <c r="E192" s="48">
        <f>SUM(E191)</f>
        <v>28000</v>
      </c>
      <c r="F192" s="54"/>
      <c r="G192" s="54"/>
      <c r="H192" s="54"/>
      <c r="I192" s="54"/>
      <c r="J192" s="54"/>
    </row>
    <row r="193" spans="1:10" ht="85.5">
      <c r="A193" s="55">
        <v>1</v>
      </c>
      <c r="B193" s="4" t="s">
        <v>162</v>
      </c>
      <c r="C193" s="6" t="s">
        <v>12</v>
      </c>
      <c r="D193" s="4" t="s">
        <v>163</v>
      </c>
      <c r="E193" s="47">
        <v>261516.32</v>
      </c>
      <c r="F193" s="54"/>
      <c r="G193" s="54"/>
      <c r="H193" s="54"/>
      <c r="I193" s="54"/>
      <c r="J193" s="54"/>
    </row>
    <row r="194" spans="1:10" ht="85.5">
      <c r="A194" s="55">
        <v>2</v>
      </c>
      <c r="B194" s="21" t="s">
        <v>164</v>
      </c>
      <c r="C194" s="6" t="s">
        <v>12</v>
      </c>
      <c r="D194" s="4" t="s">
        <v>163</v>
      </c>
      <c r="E194" s="47">
        <v>231075.86</v>
      </c>
      <c r="F194" s="54"/>
      <c r="G194" s="54"/>
      <c r="H194" s="54"/>
      <c r="I194" s="54"/>
      <c r="J194" s="54"/>
    </row>
    <row r="195" spans="1:10" ht="85.5">
      <c r="A195" s="55">
        <v>3</v>
      </c>
      <c r="B195" s="21" t="s">
        <v>93</v>
      </c>
      <c r="C195" s="6" t="s">
        <v>12</v>
      </c>
      <c r="D195" s="4" t="s">
        <v>163</v>
      </c>
      <c r="E195" s="47">
        <v>268362.68</v>
      </c>
      <c r="F195" s="54"/>
      <c r="G195" s="54"/>
      <c r="H195" s="54"/>
      <c r="I195" s="54"/>
      <c r="J195" s="54"/>
    </row>
    <row r="196" spans="1:10" ht="85.5">
      <c r="A196" s="55">
        <v>4</v>
      </c>
      <c r="B196" s="21" t="s">
        <v>155</v>
      </c>
      <c r="C196" s="6" t="s">
        <v>12</v>
      </c>
      <c r="D196" s="4" t="s">
        <v>163</v>
      </c>
      <c r="E196" s="47">
        <v>225787.1</v>
      </c>
      <c r="F196" s="54"/>
      <c r="G196" s="54"/>
      <c r="H196" s="54"/>
      <c r="I196" s="54"/>
      <c r="J196" s="54"/>
    </row>
    <row r="197" spans="1:10" ht="15">
      <c r="A197" s="21"/>
      <c r="B197" s="53"/>
      <c r="C197" s="55"/>
      <c r="D197" s="4"/>
      <c r="E197" s="48">
        <f>SUM(E193:E196)</f>
        <v>986741.96</v>
      </c>
      <c r="F197" s="54"/>
      <c r="G197" s="54"/>
      <c r="H197" s="54"/>
      <c r="I197" s="54"/>
      <c r="J197" s="54"/>
    </row>
    <row r="198" spans="1:10" ht="15">
      <c r="A198" s="56"/>
      <c r="B198" s="78" t="s">
        <v>33</v>
      </c>
      <c r="C198" s="79"/>
      <c r="D198" s="56"/>
      <c r="E198" s="57">
        <f>E187+E190+E192+E197</f>
        <v>2107361.86</v>
      </c>
      <c r="F198" s="54"/>
      <c r="G198" s="54"/>
      <c r="H198" s="54"/>
      <c r="I198" s="54"/>
      <c r="J198" s="54"/>
    </row>
    <row r="199" spans="1:10" ht="15">
      <c r="A199" s="54"/>
      <c r="B199" s="10"/>
      <c r="C199" s="10"/>
      <c r="D199" s="10"/>
      <c r="E199" s="10"/>
      <c r="F199" s="54"/>
      <c r="G199" s="54"/>
      <c r="H199" s="54"/>
      <c r="I199" s="54"/>
      <c r="J199" s="54"/>
    </row>
    <row r="200" spans="1:10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</row>
    <row r="201" spans="1:10" ht="15">
      <c r="A201" s="14"/>
      <c r="B201" s="14"/>
      <c r="C201" s="15"/>
      <c r="D201" s="15" t="s">
        <v>1</v>
      </c>
      <c r="E201" s="14"/>
      <c r="F201" s="54"/>
      <c r="G201" s="54"/>
      <c r="H201" s="54"/>
      <c r="I201" s="54"/>
      <c r="J201" s="54"/>
    </row>
    <row r="202" spans="1:10" ht="15">
      <c r="A202" s="74" t="s">
        <v>196</v>
      </c>
      <c r="B202" s="74"/>
      <c r="C202" s="74"/>
      <c r="D202" s="74"/>
      <c r="E202" s="74"/>
      <c r="F202" s="54"/>
      <c r="G202" s="54"/>
      <c r="H202" s="54"/>
      <c r="I202" s="54"/>
      <c r="J202" s="54"/>
    </row>
    <row r="203" spans="1:10" ht="15">
      <c r="A203" s="16"/>
      <c r="B203" s="16"/>
      <c r="C203" s="17"/>
      <c r="D203" s="17" t="s">
        <v>197</v>
      </c>
      <c r="E203" s="16"/>
      <c r="F203" s="54"/>
      <c r="G203" s="54"/>
      <c r="H203" s="54"/>
      <c r="I203" s="54"/>
      <c r="J203" s="54"/>
    </row>
    <row r="204" spans="1:10" ht="15">
      <c r="A204" s="18" t="s">
        <v>3</v>
      </c>
      <c r="B204" s="1"/>
      <c r="C204" s="18" t="s">
        <v>4</v>
      </c>
      <c r="D204" s="75" t="s">
        <v>5</v>
      </c>
      <c r="E204" s="1" t="s">
        <v>6</v>
      </c>
      <c r="F204" s="54"/>
      <c r="G204" s="54"/>
      <c r="H204" s="54"/>
      <c r="I204" s="54"/>
      <c r="J204" s="54"/>
    </row>
    <row r="205" spans="1:10" ht="15">
      <c r="A205" s="19" t="s">
        <v>7</v>
      </c>
      <c r="B205" s="2" t="s">
        <v>8</v>
      </c>
      <c r="C205" s="2" t="s">
        <v>9</v>
      </c>
      <c r="D205" s="76"/>
      <c r="E205" s="3" t="s">
        <v>10</v>
      </c>
      <c r="F205" s="54"/>
      <c r="G205" s="54"/>
      <c r="H205" s="54"/>
      <c r="I205" s="54"/>
      <c r="J205" s="54"/>
    </row>
    <row r="206" spans="1:10" ht="15">
      <c r="A206" s="20"/>
      <c r="B206" s="20"/>
      <c r="C206" s="20"/>
      <c r="D206" s="77"/>
      <c r="E206" s="21" t="s">
        <v>11</v>
      </c>
      <c r="F206" s="54"/>
      <c r="G206" s="54"/>
      <c r="H206" s="54"/>
      <c r="I206" s="54"/>
      <c r="J206" s="54"/>
    </row>
    <row r="207" spans="1:10" ht="42.75">
      <c r="A207" s="70">
        <v>1</v>
      </c>
      <c r="B207" s="21" t="s">
        <v>157</v>
      </c>
      <c r="C207" s="6" t="s">
        <v>12</v>
      </c>
      <c r="D207" s="4" t="s">
        <v>198</v>
      </c>
      <c r="E207" s="47">
        <v>189894</v>
      </c>
      <c r="F207" s="54"/>
      <c r="G207" s="54"/>
      <c r="H207" s="54"/>
      <c r="I207" s="54"/>
      <c r="J207" s="54"/>
    </row>
    <row r="208" spans="1:10" ht="28.5">
      <c r="A208" s="70">
        <v>2</v>
      </c>
      <c r="B208" s="21" t="s">
        <v>27</v>
      </c>
      <c r="C208" s="6" t="s">
        <v>12</v>
      </c>
      <c r="D208" s="4" t="s">
        <v>199</v>
      </c>
      <c r="E208" s="47">
        <v>120333</v>
      </c>
      <c r="F208" s="54"/>
      <c r="G208" s="54"/>
      <c r="H208" s="54"/>
      <c r="I208" s="54"/>
      <c r="J208" s="54"/>
    </row>
    <row r="209" spans="1:10" ht="28.5">
      <c r="A209" s="70">
        <v>3</v>
      </c>
      <c r="B209" s="21" t="s">
        <v>200</v>
      </c>
      <c r="C209" s="6" t="s">
        <v>12</v>
      </c>
      <c r="D209" s="4" t="s">
        <v>201</v>
      </c>
      <c r="E209" s="47">
        <v>220222</v>
      </c>
      <c r="F209" s="54"/>
      <c r="G209" s="54"/>
      <c r="H209" s="54"/>
      <c r="I209" s="54"/>
      <c r="J209" s="54"/>
    </row>
    <row r="210" spans="1:10" ht="57">
      <c r="A210" s="70">
        <v>4</v>
      </c>
      <c r="B210" s="21" t="s">
        <v>170</v>
      </c>
      <c r="C210" s="6" t="s">
        <v>12</v>
      </c>
      <c r="D210" s="4" t="s">
        <v>202</v>
      </c>
      <c r="E210" s="47">
        <v>207326</v>
      </c>
      <c r="F210" s="54"/>
      <c r="G210" s="54"/>
      <c r="H210" s="54"/>
      <c r="I210" s="54"/>
      <c r="J210" s="54"/>
    </row>
    <row r="211" spans="1:10" ht="28.5">
      <c r="A211" s="70">
        <v>5</v>
      </c>
      <c r="B211" s="21" t="s">
        <v>203</v>
      </c>
      <c r="C211" s="6" t="s">
        <v>12</v>
      </c>
      <c r="D211" s="4" t="s">
        <v>204</v>
      </c>
      <c r="E211" s="47">
        <v>29360.76</v>
      </c>
      <c r="F211" s="54"/>
      <c r="G211" s="54"/>
      <c r="H211" s="54"/>
      <c r="I211" s="54"/>
      <c r="J211" s="54"/>
    </row>
    <row r="212" spans="1:10" ht="57">
      <c r="A212" s="70">
        <v>6</v>
      </c>
      <c r="B212" s="21" t="s">
        <v>205</v>
      </c>
      <c r="C212" s="6" t="s">
        <v>12</v>
      </c>
      <c r="D212" s="4" t="s">
        <v>206</v>
      </c>
      <c r="E212" s="47">
        <v>225905</v>
      </c>
      <c r="F212" s="54"/>
      <c r="G212" s="54"/>
      <c r="H212" s="54"/>
      <c r="I212" s="54"/>
      <c r="J212" s="54"/>
    </row>
    <row r="213" spans="1:10" ht="28.5">
      <c r="A213" s="70">
        <v>7</v>
      </c>
      <c r="B213" s="21" t="s">
        <v>207</v>
      </c>
      <c r="C213" s="6" t="s">
        <v>12</v>
      </c>
      <c r="D213" s="4" t="s">
        <v>208</v>
      </c>
      <c r="E213" s="47">
        <v>99806</v>
      </c>
      <c r="F213" s="54"/>
      <c r="G213" s="54"/>
      <c r="H213" s="54"/>
      <c r="I213" s="54"/>
      <c r="J213" s="54"/>
    </row>
    <row r="214" spans="1:10" ht="15">
      <c r="A214" s="70">
        <v>8</v>
      </c>
      <c r="B214" s="21"/>
      <c r="C214" s="6" t="s">
        <v>12</v>
      </c>
      <c r="D214" s="4"/>
      <c r="E214" s="47"/>
      <c r="F214" s="54"/>
      <c r="G214" s="54"/>
      <c r="H214" s="54"/>
      <c r="I214" s="54"/>
      <c r="J214" s="54"/>
    </row>
    <row r="215" spans="1:10" ht="15">
      <c r="A215" s="70"/>
      <c r="B215" s="53"/>
      <c r="C215" s="6"/>
      <c r="D215" s="4"/>
      <c r="E215" s="48">
        <f>SUM(E207:E214)</f>
        <v>1092846.76</v>
      </c>
      <c r="F215" s="54"/>
      <c r="G215" s="54"/>
      <c r="H215" s="54"/>
      <c r="I215" s="54"/>
      <c r="J215" s="54"/>
    </row>
    <row r="216" spans="1:10" ht="28.5">
      <c r="A216" s="70">
        <v>1</v>
      </c>
      <c r="B216" s="21" t="s">
        <v>209</v>
      </c>
      <c r="C216" s="6" t="s">
        <v>12</v>
      </c>
      <c r="D216" s="4" t="s">
        <v>210</v>
      </c>
      <c r="E216" s="47">
        <v>27497</v>
      </c>
      <c r="F216" s="54"/>
      <c r="G216" s="54"/>
      <c r="H216" s="54"/>
      <c r="I216" s="54"/>
      <c r="J216" s="54"/>
    </row>
    <row r="217" spans="1:10" ht="28.5">
      <c r="A217" s="70">
        <v>2</v>
      </c>
      <c r="B217" s="21" t="s">
        <v>116</v>
      </c>
      <c r="C217" s="6" t="s">
        <v>12</v>
      </c>
      <c r="D217" s="4" t="s">
        <v>211</v>
      </c>
      <c r="E217" s="47">
        <v>318022</v>
      </c>
      <c r="F217" s="54"/>
      <c r="G217" s="54"/>
      <c r="H217" s="54"/>
      <c r="I217" s="54"/>
      <c r="J217" s="54"/>
    </row>
    <row r="218" spans="1:10" ht="15">
      <c r="A218" s="70"/>
      <c r="B218" s="53"/>
      <c r="C218" s="6"/>
      <c r="D218" s="4"/>
      <c r="E218" s="48">
        <f>SUM(E216:E217)</f>
        <v>345519</v>
      </c>
      <c r="F218" s="54"/>
      <c r="G218" s="54"/>
      <c r="H218" s="54"/>
      <c r="I218" s="54"/>
      <c r="J218" s="54"/>
    </row>
    <row r="219" spans="1:10" ht="28.5">
      <c r="A219" s="70">
        <v>1</v>
      </c>
      <c r="B219" s="21" t="s">
        <v>212</v>
      </c>
      <c r="C219" s="6" t="s">
        <v>12</v>
      </c>
      <c r="D219" s="4" t="s">
        <v>213</v>
      </c>
      <c r="E219" s="47">
        <v>39470</v>
      </c>
      <c r="F219" s="54"/>
      <c r="G219" s="54"/>
      <c r="H219" s="54"/>
      <c r="I219" s="54"/>
      <c r="J219" s="54"/>
    </row>
    <row r="220" spans="1:10" ht="15">
      <c r="A220" s="70"/>
      <c r="B220" s="53"/>
      <c r="C220" s="6"/>
      <c r="D220" s="4"/>
      <c r="E220" s="48">
        <f>SUM(E219)</f>
        <v>39470</v>
      </c>
      <c r="F220" s="54"/>
      <c r="G220" s="54"/>
      <c r="H220" s="54"/>
      <c r="I220" s="54"/>
      <c r="J220" s="54"/>
    </row>
    <row r="221" spans="1:10" ht="15">
      <c r="A221" s="70">
        <v>1</v>
      </c>
      <c r="B221" s="4" t="s">
        <v>205</v>
      </c>
      <c r="C221" s="6" t="s">
        <v>12</v>
      </c>
      <c r="D221" s="4" t="s">
        <v>214</v>
      </c>
      <c r="E221" s="47">
        <v>76387</v>
      </c>
      <c r="F221" s="54"/>
      <c r="G221" s="54"/>
      <c r="H221" s="54"/>
      <c r="I221" s="54"/>
      <c r="J221" s="54"/>
    </row>
    <row r="222" spans="1:10" ht="15">
      <c r="A222" s="70"/>
      <c r="B222" s="53"/>
      <c r="C222" s="55"/>
      <c r="D222" s="4"/>
      <c r="E222" s="48">
        <f>SUM(E221:E221)</f>
        <v>76387</v>
      </c>
      <c r="F222" s="54"/>
      <c r="G222" s="54"/>
      <c r="H222" s="54"/>
      <c r="I222" s="54"/>
      <c r="J222" s="54"/>
    </row>
    <row r="223" spans="1:10" ht="28.5">
      <c r="A223" s="70">
        <v>1</v>
      </c>
      <c r="B223" s="21" t="s">
        <v>82</v>
      </c>
      <c r="C223" s="6" t="s">
        <v>12</v>
      </c>
      <c r="D223" s="4" t="s">
        <v>87</v>
      </c>
      <c r="E223" s="47">
        <v>329006</v>
      </c>
      <c r="F223" s="54"/>
      <c r="G223" s="54"/>
      <c r="H223" s="54"/>
      <c r="I223" s="54"/>
      <c r="J223" s="54"/>
    </row>
    <row r="224" spans="1:10" ht="15">
      <c r="A224" s="70"/>
      <c r="B224" s="53"/>
      <c r="C224" s="55"/>
      <c r="D224" s="4"/>
      <c r="E224" s="48">
        <f>SUM(E223)</f>
        <v>329006</v>
      </c>
      <c r="F224" s="54"/>
      <c r="G224" s="54"/>
      <c r="H224" s="54"/>
      <c r="I224" s="54"/>
      <c r="J224" s="54"/>
    </row>
    <row r="225" spans="1:10" ht="28.5">
      <c r="A225" s="70">
        <v>1</v>
      </c>
      <c r="B225" s="21" t="s">
        <v>162</v>
      </c>
      <c r="C225" s="6" t="s">
        <v>12</v>
      </c>
      <c r="D225" s="4" t="s">
        <v>87</v>
      </c>
      <c r="E225" s="47">
        <v>42030</v>
      </c>
      <c r="F225" s="54"/>
      <c r="G225" s="54"/>
      <c r="H225" s="54"/>
      <c r="I225" s="54"/>
      <c r="J225" s="54"/>
    </row>
    <row r="226" spans="1:10" ht="15">
      <c r="A226" s="70">
        <v>2</v>
      </c>
      <c r="B226" s="21" t="s">
        <v>84</v>
      </c>
      <c r="C226" s="6" t="s">
        <v>12</v>
      </c>
      <c r="D226" s="4" t="s">
        <v>215</v>
      </c>
      <c r="E226" s="47">
        <v>29306</v>
      </c>
      <c r="F226" s="54"/>
      <c r="G226" s="54"/>
      <c r="H226" s="54"/>
      <c r="I226" s="54"/>
      <c r="J226" s="54"/>
    </row>
    <row r="227" spans="1:10" ht="15">
      <c r="A227" s="70">
        <v>3</v>
      </c>
      <c r="B227" s="21" t="s">
        <v>84</v>
      </c>
      <c r="C227" s="6" t="s">
        <v>12</v>
      </c>
      <c r="D227" s="4" t="s">
        <v>216</v>
      </c>
      <c r="E227" s="47">
        <v>28750</v>
      </c>
      <c r="F227" s="54"/>
      <c r="G227" s="54"/>
      <c r="H227" s="54"/>
      <c r="I227" s="54"/>
      <c r="J227" s="54"/>
    </row>
    <row r="228" spans="1:10" ht="15">
      <c r="A228" s="70"/>
      <c r="B228" s="53"/>
      <c r="C228" s="55"/>
      <c r="D228" s="4"/>
      <c r="E228" s="48"/>
      <c r="F228" s="54"/>
      <c r="G228" s="54"/>
      <c r="H228" s="54"/>
      <c r="I228" s="54"/>
      <c r="J228" s="54"/>
    </row>
    <row r="229" spans="1:10" ht="15">
      <c r="A229" s="70"/>
      <c r="B229" s="53"/>
      <c r="C229" s="55"/>
      <c r="D229" s="4"/>
      <c r="E229" s="48">
        <f>SUM(E225:E228)</f>
        <v>100086</v>
      </c>
      <c r="F229" s="54"/>
      <c r="G229" s="54"/>
      <c r="H229" s="54"/>
      <c r="I229" s="54"/>
      <c r="J229" s="54"/>
    </row>
    <row r="230" spans="1:10" ht="28.5">
      <c r="A230" s="70">
        <v>1</v>
      </c>
      <c r="B230" s="21" t="s">
        <v>217</v>
      </c>
      <c r="C230" s="6" t="s">
        <v>12</v>
      </c>
      <c r="D230" s="4" t="s">
        <v>218</v>
      </c>
      <c r="E230" s="47">
        <v>152037</v>
      </c>
      <c r="F230" s="54"/>
      <c r="G230" s="54"/>
      <c r="H230" s="54"/>
      <c r="I230" s="54"/>
      <c r="J230" s="54"/>
    </row>
    <row r="231" spans="1:10" ht="15">
      <c r="A231" s="70"/>
      <c r="B231" s="53"/>
      <c r="C231" s="55"/>
      <c r="D231" s="4"/>
      <c r="E231" s="48">
        <f>SUM(E230)</f>
        <v>152037</v>
      </c>
      <c r="F231" s="54"/>
      <c r="G231" s="54"/>
      <c r="H231" s="54"/>
      <c r="I231" s="54"/>
      <c r="J231" s="54"/>
    </row>
    <row r="232" spans="1:5" ht="15">
      <c r="A232" s="70"/>
      <c r="B232" s="53"/>
      <c r="C232" s="55"/>
      <c r="D232" s="4"/>
      <c r="E232" s="48"/>
    </row>
    <row r="233" spans="1:5" ht="15">
      <c r="A233" s="71"/>
      <c r="B233" s="78" t="s">
        <v>33</v>
      </c>
      <c r="C233" s="79"/>
      <c r="D233" s="56"/>
      <c r="E233" s="57">
        <f>E215+E218+E220+E222+E224+E229+E231</f>
        <v>2135351.76</v>
      </c>
    </row>
    <row r="236" spans="1:4" ht="15">
      <c r="A236" s="14"/>
      <c r="B236" s="14"/>
      <c r="C236" s="15" t="s">
        <v>1</v>
      </c>
      <c r="D236" s="14"/>
    </row>
    <row r="237" spans="1:4" ht="15">
      <c r="A237" s="74" t="s">
        <v>2</v>
      </c>
      <c r="B237" s="74"/>
      <c r="C237" s="74"/>
      <c r="D237" s="74"/>
    </row>
    <row r="238" spans="1:4" ht="15">
      <c r="A238" s="16"/>
      <c r="B238" s="16"/>
      <c r="C238" s="17" t="s">
        <v>243</v>
      </c>
      <c r="D238" s="16"/>
    </row>
    <row r="239" spans="1:4" ht="15">
      <c r="A239" s="18" t="s">
        <v>3</v>
      </c>
      <c r="B239" s="1"/>
      <c r="C239" s="75" t="s">
        <v>5</v>
      </c>
      <c r="D239" s="1" t="s">
        <v>6</v>
      </c>
    </row>
    <row r="240" spans="1:4" ht="15">
      <c r="A240" s="19" t="s">
        <v>7</v>
      </c>
      <c r="B240" s="2" t="s">
        <v>8</v>
      </c>
      <c r="C240" s="76"/>
      <c r="D240" s="3" t="s">
        <v>10</v>
      </c>
    </row>
    <row r="241" spans="1:4" ht="15">
      <c r="A241" s="20"/>
      <c r="B241" s="20"/>
      <c r="C241" s="77"/>
      <c r="D241" s="21" t="s">
        <v>11</v>
      </c>
    </row>
    <row r="242" spans="1:4" ht="42.75">
      <c r="A242" s="70">
        <v>1</v>
      </c>
      <c r="B242" s="21" t="s">
        <v>186</v>
      </c>
      <c r="C242" s="4" t="s">
        <v>244</v>
      </c>
      <c r="D242" s="47">
        <v>14120</v>
      </c>
    </row>
    <row r="243" spans="1:4" ht="57">
      <c r="A243" s="70">
        <v>2</v>
      </c>
      <c r="B243" s="21" t="s">
        <v>245</v>
      </c>
      <c r="C243" s="4" t="s">
        <v>246</v>
      </c>
      <c r="D243" s="47">
        <v>179933</v>
      </c>
    </row>
    <row r="244" spans="1:4" ht="42.75">
      <c r="A244" s="70">
        <v>3</v>
      </c>
      <c r="B244" s="21" t="s">
        <v>139</v>
      </c>
      <c r="C244" s="4" t="s">
        <v>247</v>
      </c>
      <c r="D244" s="47">
        <v>266642</v>
      </c>
    </row>
    <row r="245" spans="1:4" ht="156.75">
      <c r="A245" s="70">
        <v>4</v>
      </c>
      <c r="B245" s="4" t="s">
        <v>248</v>
      </c>
      <c r="C245" s="4" t="s">
        <v>249</v>
      </c>
      <c r="D245" s="47">
        <v>38063</v>
      </c>
    </row>
    <row r="246" spans="1:4" ht="15">
      <c r="A246" s="70"/>
      <c r="B246" s="53"/>
      <c r="C246" s="4"/>
      <c r="D246" s="48">
        <f>SUM(D242:D245)</f>
        <v>498758</v>
      </c>
    </row>
    <row r="247" spans="1:4" ht="42.75">
      <c r="A247" s="70">
        <v>1</v>
      </c>
      <c r="B247" s="21" t="s">
        <v>250</v>
      </c>
      <c r="C247" s="4" t="s">
        <v>251</v>
      </c>
      <c r="D247" s="47">
        <v>200305</v>
      </c>
    </row>
    <row r="248" spans="1:4" ht="57">
      <c r="A248" s="70">
        <v>2</v>
      </c>
      <c r="B248" s="21" t="s">
        <v>114</v>
      </c>
      <c r="C248" s="4" t="s">
        <v>252</v>
      </c>
      <c r="D248" s="47">
        <v>68321</v>
      </c>
    </row>
    <row r="249" spans="1:4" ht="57">
      <c r="A249" s="70">
        <v>3</v>
      </c>
      <c r="B249" s="21" t="s">
        <v>253</v>
      </c>
      <c r="C249" s="4" t="s">
        <v>254</v>
      </c>
      <c r="D249" s="47">
        <v>170052</v>
      </c>
    </row>
    <row r="250" spans="1:4" ht="15">
      <c r="A250" s="70"/>
      <c r="B250" s="53"/>
      <c r="C250" s="4"/>
      <c r="D250" s="48">
        <f>SUM(D247:D249)</f>
        <v>438678</v>
      </c>
    </row>
    <row r="251" spans="1:4" ht="42.75">
      <c r="A251" s="70">
        <v>1</v>
      </c>
      <c r="B251" s="21" t="s">
        <v>255</v>
      </c>
      <c r="C251" s="4" t="s">
        <v>256</v>
      </c>
      <c r="D251" s="47">
        <v>8922</v>
      </c>
    </row>
    <row r="252" spans="1:4" ht="42.75">
      <c r="A252" s="70">
        <v>2</v>
      </c>
      <c r="B252" s="21" t="s">
        <v>25</v>
      </c>
      <c r="C252" s="4" t="s">
        <v>256</v>
      </c>
      <c r="D252" s="47">
        <v>8922</v>
      </c>
    </row>
    <row r="253" spans="1:4" ht="42.75">
      <c r="A253" s="70">
        <v>3</v>
      </c>
      <c r="B253" s="21" t="s">
        <v>257</v>
      </c>
      <c r="C253" s="4" t="s">
        <v>256</v>
      </c>
      <c r="D253" s="47">
        <v>8922</v>
      </c>
    </row>
    <row r="254" spans="1:4" ht="42.75">
      <c r="A254" s="70">
        <v>4</v>
      </c>
      <c r="B254" s="21" t="s">
        <v>258</v>
      </c>
      <c r="C254" s="4" t="s">
        <v>256</v>
      </c>
      <c r="D254" s="47">
        <v>8922</v>
      </c>
    </row>
    <row r="255" spans="1:4" ht="42.75">
      <c r="A255" s="70">
        <v>5</v>
      </c>
      <c r="B255" s="21" t="s">
        <v>34</v>
      </c>
      <c r="C255" s="4" t="s">
        <v>256</v>
      </c>
      <c r="D255" s="47">
        <v>8922</v>
      </c>
    </row>
    <row r="256" spans="1:4" ht="42.75">
      <c r="A256" s="70">
        <v>6</v>
      </c>
      <c r="B256" s="21" t="s">
        <v>25</v>
      </c>
      <c r="C256" s="4" t="s">
        <v>259</v>
      </c>
      <c r="D256" s="47">
        <v>128734</v>
      </c>
    </row>
    <row r="257" spans="1:4" ht="15">
      <c r="A257" s="70"/>
      <c r="B257" s="21"/>
      <c r="C257" s="4"/>
      <c r="D257" s="47"/>
    </row>
    <row r="258" spans="1:4" ht="15">
      <c r="A258" s="70"/>
      <c r="B258" s="53"/>
      <c r="C258" s="4"/>
      <c r="D258" s="48">
        <f>SUM(D251:D257)</f>
        <v>173344</v>
      </c>
    </row>
    <row r="259" spans="1:4" ht="128.25">
      <c r="A259" s="72">
        <v>1</v>
      </c>
      <c r="B259" s="4" t="s">
        <v>255</v>
      </c>
      <c r="C259" s="4" t="s">
        <v>260</v>
      </c>
      <c r="D259" s="47">
        <v>206373.74</v>
      </c>
    </row>
    <row r="260" spans="1:4" ht="128.25">
      <c r="A260" s="72">
        <v>2</v>
      </c>
      <c r="B260" s="4" t="s">
        <v>25</v>
      </c>
      <c r="C260" s="4" t="s">
        <v>260</v>
      </c>
      <c r="D260" s="47">
        <v>209798.1</v>
      </c>
    </row>
    <row r="261" spans="1:4" ht="128.25">
      <c r="A261" s="72">
        <v>3</v>
      </c>
      <c r="B261" s="4" t="s">
        <v>261</v>
      </c>
      <c r="C261" s="4" t="s">
        <v>260</v>
      </c>
      <c r="D261" s="47">
        <v>207216.26</v>
      </c>
    </row>
    <row r="262" spans="1:4" ht="15">
      <c r="A262" s="70"/>
      <c r="B262" s="53"/>
      <c r="C262" s="4"/>
      <c r="D262" s="48">
        <f>SUM(D259:D261)</f>
        <v>623388.1</v>
      </c>
    </row>
    <row r="263" spans="1:4" ht="42.75">
      <c r="A263" s="72">
        <v>1</v>
      </c>
      <c r="B263" s="21" t="s">
        <v>139</v>
      </c>
      <c r="C263" s="4" t="s">
        <v>35</v>
      </c>
      <c r="D263" s="47">
        <v>9739</v>
      </c>
    </row>
    <row r="264" spans="1:4" ht="15">
      <c r="A264" s="72"/>
      <c r="B264" s="21"/>
      <c r="C264" s="4"/>
      <c r="D264" s="47"/>
    </row>
    <row r="265" spans="1:4" ht="15">
      <c r="A265" s="70"/>
      <c r="B265" s="53"/>
      <c r="C265" s="4"/>
      <c r="D265" s="48">
        <f>SUM(D263)</f>
        <v>9739</v>
      </c>
    </row>
    <row r="266" spans="1:4" ht="42.75">
      <c r="A266" s="70">
        <v>1</v>
      </c>
      <c r="B266" s="21" t="s">
        <v>85</v>
      </c>
      <c r="C266" s="4" t="s">
        <v>86</v>
      </c>
      <c r="D266" s="47">
        <v>150012</v>
      </c>
    </row>
    <row r="267" spans="1:4" ht="42.75">
      <c r="A267" s="70">
        <v>2</v>
      </c>
      <c r="B267" s="21" t="s">
        <v>262</v>
      </c>
      <c r="C267" s="4" t="s">
        <v>71</v>
      </c>
      <c r="D267" s="47">
        <v>93609</v>
      </c>
    </row>
    <row r="268" spans="1:4" ht="15">
      <c r="A268" s="70"/>
      <c r="B268" s="53"/>
      <c r="C268" s="4"/>
      <c r="D268" s="48"/>
    </row>
    <row r="269" spans="1:4" ht="15">
      <c r="A269" s="70"/>
      <c r="B269" s="53"/>
      <c r="C269" s="4"/>
      <c r="D269" s="48">
        <f>SUM(D266:D268)</f>
        <v>243621</v>
      </c>
    </row>
    <row r="270" spans="1:4" ht="42.75">
      <c r="A270" s="70">
        <v>1</v>
      </c>
      <c r="B270" s="21" t="s">
        <v>263</v>
      </c>
      <c r="C270" s="4" t="s">
        <v>264</v>
      </c>
      <c r="D270" s="47">
        <v>37627.53</v>
      </c>
    </row>
    <row r="271" spans="1:4" ht="15">
      <c r="A271" s="70"/>
      <c r="B271" s="53"/>
      <c r="C271" s="4"/>
      <c r="D271" s="48">
        <f>SUM(D270)</f>
        <v>37627.53</v>
      </c>
    </row>
    <row r="272" spans="1:4" ht="142.5">
      <c r="A272" s="70">
        <v>1</v>
      </c>
      <c r="B272" s="4" t="s">
        <v>137</v>
      </c>
      <c r="C272" s="4" t="s">
        <v>265</v>
      </c>
      <c r="D272" s="47">
        <v>85247</v>
      </c>
    </row>
    <row r="273" spans="1:4" ht="15">
      <c r="A273" s="70"/>
      <c r="B273" s="21"/>
      <c r="C273" s="4"/>
      <c r="D273" s="47"/>
    </row>
    <row r="274" spans="1:4" ht="15">
      <c r="A274" s="70"/>
      <c r="B274" s="53"/>
      <c r="C274" s="4"/>
      <c r="D274" s="48">
        <f>SUM(D272:D273)</f>
        <v>85247</v>
      </c>
    </row>
    <row r="275" spans="1:4" ht="45">
      <c r="A275" s="71"/>
      <c r="B275" s="69" t="s">
        <v>33</v>
      </c>
      <c r="C275" s="56"/>
      <c r="D275" s="57">
        <f>D246+D250+D258+D262+D265+D269+D271+D274</f>
        <v>2110402.63</v>
      </c>
    </row>
    <row r="278" spans="1:5" ht="15">
      <c r="A278" s="14"/>
      <c r="B278" s="14"/>
      <c r="C278" s="15"/>
      <c r="D278" s="15" t="s">
        <v>1</v>
      </c>
      <c r="E278" s="14"/>
    </row>
    <row r="279" spans="1:5" ht="15">
      <c r="A279" s="74" t="s">
        <v>2</v>
      </c>
      <c r="B279" s="74"/>
      <c r="C279" s="74"/>
      <c r="D279" s="74"/>
      <c r="E279" s="74"/>
    </row>
    <row r="280" spans="1:5" ht="15">
      <c r="A280" s="16"/>
      <c r="B280" s="16"/>
      <c r="C280" s="17"/>
      <c r="D280" s="17" t="s">
        <v>275</v>
      </c>
      <c r="E280" s="16"/>
    </row>
    <row r="281" spans="1:5" ht="15">
      <c r="A281" s="18" t="s">
        <v>3</v>
      </c>
      <c r="B281" s="1"/>
      <c r="C281" s="18" t="s">
        <v>4</v>
      </c>
      <c r="D281" s="75" t="s">
        <v>5</v>
      </c>
      <c r="E281" s="1" t="s">
        <v>6</v>
      </c>
    </row>
    <row r="282" spans="1:5" ht="15">
      <c r="A282" s="19" t="s">
        <v>7</v>
      </c>
      <c r="B282" s="2" t="s">
        <v>8</v>
      </c>
      <c r="C282" s="2" t="s">
        <v>9</v>
      </c>
      <c r="D282" s="76"/>
      <c r="E282" s="3" t="s">
        <v>10</v>
      </c>
    </row>
    <row r="283" spans="1:5" ht="15">
      <c r="A283" s="20"/>
      <c r="B283" s="20"/>
      <c r="C283" s="20"/>
      <c r="D283" s="77"/>
      <c r="E283" s="21" t="s">
        <v>11</v>
      </c>
    </row>
    <row r="284" spans="1:5" ht="28.5">
      <c r="A284" s="70">
        <v>1</v>
      </c>
      <c r="B284" s="21" t="s">
        <v>257</v>
      </c>
      <c r="C284" s="6" t="s">
        <v>12</v>
      </c>
      <c r="D284" s="4" t="s">
        <v>276</v>
      </c>
      <c r="E284" s="47">
        <v>52942</v>
      </c>
    </row>
    <row r="285" spans="1:5" ht="28.5">
      <c r="A285" s="70">
        <v>2</v>
      </c>
      <c r="B285" s="21" t="s">
        <v>257</v>
      </c>
      <c r="C285" s="6" t="s">
        <v>12</v>
      </c>
      <c r="D285" s="4" t="s">
        <v>277</v>
      </c>
      <c r="E285" s="47">
        <v>67266</v>
      </c>
    </row>
    <row r="286" spans="1:5" ht="28.5">
      <c r="A286" s="70">
        <v>3</v>
      </c>
      <c r="B286" s="21" t="s">
        <v>257</v>
      </c>
      <c r="C286" s="6" t="s">
        <v>12</v>
      </c>
      <c r="D286" s="4" t="s">
        <v>278</v>
      </c>
      <c r="E286" s="47">
        <v>67096</v>
      </c>
    </row>
    <row r="287" spans="1:5" ht="28.5">
      <c r="A287" s="70">
        <v>4</v>
      </c>
      <c r="B287" s="21" t="s">
        <v>257</v>
      </c>
      <c r="C287" s="6" t="s">
        <v>12</v>
      </c>
      <c r="D287" s="4" t="s">
        <v>279</v>
      </c>
      <c r="E287" s="47">
        <v>67642</v>
      </c>
    </row>
    <row r="288" spans="1:5" ht="28.5">
      <c r="A288" s="70">
        <v>5</v>
      </c>
      <c r="B288" s="21" t="s">
        <v>257</v>
      </c>
      <c r="C288" s="6" t="s">
        <v>12</v>
      </c>
      <c r="D288" s="4" t="s">
        <v>87</v>
      </c>
      <c r="E288" s="47">
        <v>7589</v>
      </c>
    </row>
    <row r="289" spans="1:5" ht="28.5">
      <c r="A289" s="70">
        <v>6</v>
      </c>
      <c r="B289" s="21" t="s">
        <v>44</v>
      </c>
      <c r="C289" s="6" t="s">
        <v>12</v>
      </c>
      <c r="D289" s="4" t="s">
        <v>280</v>
      </c>
      <c r="E289" s="47">
        <v>37948</v>
      </c>
    </row>
    <row r="290" spans="1:5" ht="28.5">
      <c r="A290" s="70">
        <v>7</v>
      </c>
      <c r="B290" s="21" t="s">
        <v>281</v>
      </c>
      <c r="C290" s="6" t="s">
        <v>12</v>
      </c>
      <c r="D290" s="4" t="s">
        <v>282</v>
      </c>
      <c r="E290" s="47">
        <v>16080</v>
      </c>
    </row>
    <row r="291" spans="1:5" ht="15">
      <c r="A291" s="70"/>
      <c r="B291" s="53"/>
      <c r="C291" s="6"/>
      <c r="D291" s="4"/>
      <c r="E291" s="48">
        <f>SUM(E284:E290)</f>
        <v>316563</v>
      </c>
    </row>
    <row r="292" spans="1:5" ht="28.5">
      <c r="A292" s="70">
        <v>1</v>
      </c>
      <c r="B292" s="21" t="s">
        <v>283</v>
      </c>
      <c r="C292" s="6" t="s">
        <v>12</v>
      </c>
      <c r="D292" s="4" t="s">
        <v>284</v>
      </c>
      <c r="E292" s="47">
        <v>39328</v>
      </c>
    </row>
    <row r="293" spans="1:5" ht="15">
      <c r="A293" s="70"/>
      <c r="B293" s="53"/>
      <c r="C293" s="6"/>
      <c r="D293" s="4"/>
      <c r="E293" s="48">
        <f>SUM(E292:E292)</f>
        <v>39328</v>
      </c>
    </row>
    <row r="294" spans="1:5" ht="28.5">
      <c r="A294" s="70">
        <v>1</v>
      </c>
      <c r="B294" s="21" t="s">
        <v>88</v>
      </c>
      <c r="C294" s="6" t="s">
        <v>12</v>
      </c>
      <c r="D294" s="4" t="s">
        <v>285</v>
      </c>
      <c r="E294" s="47">
        <v>27066</v>
      </c>
    </row>
    <row r="295" spans="1:5" ht="28.5">
      <c r="A295" s="70">
        <v>2</v>
      </c>
      <c r="B295" s="21" t="s">
        <v>88</v>
      </c>
      <c r="C295" s="6" t="s">
        <v>12</v>
      </c>
      <c r="D295" s="4" t="s">
        <v>120</v>
      </c>
      <c r="E295" s="47">
        <v>92799</v>
      </c>
    </row>
    <row r="296" spans="1:5" ht="15">
      <c r="A296" s="70"/>
      <c r="B296" s="21"/>
      <c r="C296" s="6"/>
      <c r="D296" s="4"/>
      <c r="E296" s="47"/>
    </row>
    <row r="297" spans="1:5" ht="15">
      <c r="A297" s="70"/>
      <c r="B297" s="53"/>
      <c r="C297" s="6"/>
      <c r="D297" s="4"/>
      <c r="E297" s="48">
        <f>SUM(E294:E296)</f>
        <v>119865</v>
      </c>
    </row>
    <row r="298" spans="1:5" ht="28.5">
      <c r="A298" s="72">
        <v>1</v>
      </c>
      <c r="B298" s="4" t="s">
        <v>139</v>
      </c>
      <c r="C298" s="6" t="s">
        <v>12</v>
      </c>
      <c r="D298" s="4" t="s">
        <v>286</v>
      </c>
      <c r="E298" s="47">
        <v>447063.06</v>
      </c>
    </row>
    <row r="299" spans="1:5" ht="15">
      <c r="A299" s="70"/>
      <c r="B299" s="53"/>
      <c r="C299" s="55"/>
      <c r="D299" s="4"/>
      <c r="E299" s="48">
        <f>SUM(E298:E298)</f>
        <v>447063.06</v>
      </c>
    </row>
    <row r="300" spans="1:5" ht="28.5">
      <c r="A300" s="72">
        <v>1</v>
      </c>
      <c r="B300" s="21" t="s">
        <v>184</v>
      </c>
      <c r="C300" s="6" t="s">
        <v>12</v>
      </c>
      <c r="D300" s="4" t="s">
        <v>35</v>
      </c>
      <c r="E300" s="47">
        <v>110837</v>
      </c>
    </row>
    <row r="301" spans="1:5" ht="15">
      <c r="A301" s="72"/>
      <c r="B301" s="21"/>
      <c r="C301" s="6"/>
      <c r="D301" s="4"/>
      <c r="E301" s="47"/>
    </row>
    <row r="302" spans="1:5" ht="15">
      <c r="A302" s="70"/>
      <c r="B302" s="53"/>
      <c r="C302" s="55"/>
      <c r="D302" s="4"/>
      <c r="E302" s="48">
        <f>SUM(E300)</f>
        <v>110837</v>
      </c>
    </row>
    <row r="303" spans="1:5" ht="28.5">
      <c r="A303" s="70">
        <v>1</v>
      </c>
      <c r="B303" s="21" t="s">
        <v>46</v>
      </c>
      <c r="C303" s="6" t="s">
        <v>12</v>
      </c>
      <c r="D303" s="4" t="s">
        <v>287</v>
      </c>
      <c r="E303" s="47">
        <v>67759.29</v>
      </c>
    </row>
    <row r="304" spans="1:5" ht="28.5">
      <c r="A304" s="70">
        <v>2</v>
      </c>
      <c r="B304" s="21" t="s">
        <v>102</v>
      </c>
      <c r="C304" s="6" t="s">
        <v>12</v>
      </c>
      <c r="D304" s="4" t="s">
        <v>287</v>
      </c>
      <c r="E304" s="47">
        <v>20636.79</v>
      </c>
    </row>
    <row r="305" spans="1:5" ht="28.5">
      <c r="A305" s="70">
        <v>3</v>
      </c>
      <c r="B305" s="21" t="s">
        <v>162</v>
      </c>
      <c r="C305" s="6" t="s">
        <v>12</v>
      </c>
      <c r="D305" s="4" t="s">
        <v>87</v>
      </c>
      <c r="E305" s="47">
        <v>120400</v>
      </c>
    </row>
    <row r="306" spans="1:5" ht="28.5">
      <c r="A306" s="70">
        <v>4</v>
      </c>
      <c r="B306" s="21" t="s">
        <v>48</v>
      </c>
      <c r="C306" s="6" t="s">
        <v>12</v>
      </c>
      <c r="D306" s="4" t="s">
        <v>87</v>
      </c>
      <c r="E306" s="47">
        <v>16193</v>
      </c>
    </row>
    <row r="307" spans="1:5" ht="28.5">
      <c r="A307" s="70">
        <v>5</v>
      </c>
      <c r="B307" s="21" t="s">
        <v>139</v>
      </c>
      <c r="C307" s="6" t="s">
        <v>12</v>
      </c>
      <c r="D307" s="4" t="s">
        <v>288</v>
      </c>
      <c r="E307" s="47">
        <v>66912.51</v>
      </c>
    </row>
    <row r="308" spans="1:5" ht="15">
      <c r="A308" s="70"/>
      <c r="B308" s="53"/>
      <c r="C308" s="55"/>
      <c r="D308" s="4"/>
      <c r="E308" s="48">
        <f>SUM(E303:E307)</f>
        <v>291901.58999999997</v>
      </c>
    </row>
    <row r="309" spans="1:5" ht="15">
      <c r="A309" s="70">
        <v>1</v>
      </c>
      <c r="B309" s="21" t="s">
        <v>84</v>
      </c>
      <c r="C309" s="6" t="s">
        <v>12</v>
      </c>
      <c r="D309" s="4" t="s">
        <v>32</v>
      </c>
      <c r="E309" s="47">
        <v>54055</v>
      </c>
    </row>
    <row r="310" spans="1:5" ht="15">
      <c r="A310" s="70"/>
      <c r="B310" s="53"/>
      <c r="C310" s="55"/>
      <c r="D310" s="4"/>
      <c r="E310" s="48">
        <f>SUM(E309)</f>
        <v>54055</v>
      </c>
    </row>
    <row r="311" spans="1:5" ht="28.5">
      <c r="A311" s="70">
        <v>1</v>
      </c>
      <c r="B311" s="4" t="s">
        <v>289</v>
      </c>
      <c r="C311" s="6" t="s">
        <v>12</v>
      </c>
      <c r="D311" s="4" t="s">
        <v>290</v>
      </c>
      <c r="E311" s="47">
        <v>352579</v>
      </c>
    </row>
    <row r="312" spans="1:5" ht="15">
      <c r="A312" s="70"/>
      <c r="B312" s="21"/>
      <c r="C312" s="55"/>
      <c r="D312" s="4"/>
      <c r="E312" s="47"/>
    </row>
    <row r="313" spans="1:5" ht="15">
      <c r="A313" s="70"/>
      <c r="B313" s="53"/>
      <c r="C313" s="55"/>
      <c r="D313" s="4"/>
      <c r="E313" s="48">
        <f>SUM(E311:E312)</f>
        <v>352579</v>
      </c>
    </row>
    <row r="314" spans="1:5" ht="28.5">
      <c r="A314" s="70">
        <v>1</v>
      </c>
      <c r="B314" s="21" t="s">
        <v>26</v>
      </c>
      <c r="C314" s="6" t="s">
        <v>12</v>
      </c>
      <c r="D314" s="4" t="s">
        <v>291</v>
      </c>
      <c r="E314" s="47">
        <v>14016</v>
      </c>
    </row>
    <row r="315" spans="1:5" ht="28.5">
      <c r="A315" s="70">
        <v>2</v>
      </c>
      <c r="B315" s="21" t="s">
        <v>292</v>
      </c>
      <c r="C315" s="6" t="s">
        <v>12</v>
      </c>
      <c r="D315" s="4" t="s">
        <v>291</v>
      </c>
      <c r="E315" s="47">
        <v>18190</v>
      </c>
    </row>
    <row r="316" spans="1:5" ht="28.5">
      <c r="A316" s="70">
        <v>3</v>
      </c>
      <c r="B316" s="21" t="s">
        <v>257</v>
      </c>
      <c r="C316" s="6" t="s">
        <v>12</v>
      </c>
      <c r="D316" s="4" t="s">
        <v>291</v>
      </c>
      <c r="E316" s="47">
        <v>15046</v>
      </c>
    </row>
    <row r="317" spans="1:5" ht="28.5">
      <c r="A317" s="70">
        <v>4</v>
      </c>
      <c r="B317" s="21" t="s">
        <v>34</v>
      </c>
      <c r="C317" s="6" t="s">
        <v>12</v>
      </c>
      <c r="D317" s="4" t="s">
        <v>291</v>
      </c>
      <c r="E317" s="47">
        <v>14016</v>
      </c>
    </row>
    <row r="318" spans="1:5" ht="15">
      <c r="A318" s="70"/>
      <c r="B318" s="21"/>
      <c r="C318" s="6"/>
      <c r="D318" s="4"/>
      <c r="E318" s="47"/>
    </row>
    <row r="319" spans="1:5" ht="15">
      <c r="A319" s="70"/>
      <c r="B319" s="53"/>
      <c r="C319" s="55"/>
      <c r="D319" s="4"/>
      <c r="E319" s="48">
        <f>SUM(E314:E318)</f>
        <v>61268</v>
      </c>
    </row>
    <row r="320" spans="1:5" ht="15">
      <c r="A320" s="71"/>
      <c r="B320" s="78" t="s">
        <v>33</v>
      </c>
      <c r="C320" s="79"/>
      <c r="D320" s="56"/>
      <c r="E320" s="57">
        <f>E291+E293+E297+E299+E302+E308+E310+E313+E319</f>
        <v>1793459.65</v>
      </c>
    </row>
    <row r="323" spans="1:5" ht="15">
      <c r="A323" s="14"/>
      <c r="B323" s="14"/>
      <c r="C323" s="15"/>
      <c r="D323" s="15" t="s">
        <v>1</v>
      </c>
      <c r="E323" s="14"/>
    </row>
    <row r="324" spans="1:5" ht="15">
      <c r="A324" s="74" t="s">
        <v>2</v>
      </c>
      <c r="B324" s="74"/>
      <c r="C324" s="74"/>
      <c r="D324" s="74"/>
      <c r="E324" s="74"/>
    </row>
    <row r="325" spans="1:5" ht="15">
      <c r="A325" s="16"/>
      <c r="B325" s="16"/>
      <c r="C325" s="17"/>
      <c r="D325" s="17" t="s">
        <v>300</v>
      </c>
      <c r="E325" s="16"/>
    </row>
    <row r="326" spans="1:5" ht="15">
      <c r="A326" s="18" t="s">
        <v>3</v>
      </c>
      <c r="B326" s="1"/>
      <c r="C326" s="18" t="s">
        <v>4</v>
      </c>
      <c r="D326" s="75" t="s">
        <v>5</v>
      </c>
      <c r="E326" s="1" t="s">
        <v>6</v>
      </c>
    </row>
    <row r="327" spans="1:5" ht="15">
      <c r="A327" s="19" t="s">
        <v>7</v>
      </c>
      <c r="B327" s="2" t="s">
        <v>8</v>
      </c>
      <c r="C327" s="2" t="s">
        <v>9</v>
      </c>
      <c r="D327" s="76"/>
      <c r="E327" s="3" t="s">
        <v>10</v>
      </c>
    </row>
    <row r="328" spans="1:5" ht="15">
      <c r="A328" s="20"/>
      <c r="B328" s="20"/>
      <c r="C328" s="20"/>
      <c r="D328" s="77"/>
      <c r="E328" s="21" t="s">
        <v>11</v>
      </c>
    </row>
    <row r="329" spans="1:5" ht="28.5">
      <c r="A329" s="70">
        <v>1</v>
      </c>
      <c r="B329" s="21" t="s">
        <v>301</v>
      </c>
      <c r="C329" s="6" t="s">
        <v>12</v>
      </c>
      <c r="D329" s="4" t="s">
        <v>71</v>
      </c>
      <c r="E329" s="47">
        <v>204660</v>
      </c>
    </row>
    <row r="330" spans="1:5" ht="28.5">
      <c r="A330" s="70">
        <v>2</v>
      </c>
      <c r="B330" s="21" t="s">
        <v>66</v>
      </c>
      <c r="C330" s="6" t="s">
        <v>12</v>
      </c>
      <c r="D330" s="4" t="s">
        <v>87</v>
      </c>
      <c r="E330" s="47">
        <v>83142</v>
      </c>
    </row>
    <row r="331" spans="1:5" ht="28.5">
      <c r="A331" s="70">
        <v>3</v>
      </c>
      <c r="B331" s="21" t="s">
        <v>302</v>
      </c>
      <c r="C331" s="6" t="s">
        <v>12</v>
      </c>
      <c r="D331" s="4" t="s">
        <v>303</v>
      </c>
      <c r="E331" s="47">
        <v>67167</v>
      </c>
    </row>
    <row r="332" spans="1:5" ht="15">
      <c r="A332" s="70"/>
      <c r="B332" s="53"/>
      <c r="C332" s="6"/>
      <c r="D332" s="4"/>
      <c r="E332" s="48">
        <f>SUM(E329:E331)</f>
        <v>354969</v>
      </c>
    </row>
    <row r="333" spans="1:5" ht="28.5">
      <c r="A333" s="70">
        <v>1</v>
      </c>
      <c r="B333" s="21" t="s">
        <v>88</v>
      </c>
      <c r="C333" s="6" t="s">
        <v>12</v>
      </c>
      <c r="D333" s="4" t="s">
        <v>120</v>
      </c>
      <c r="E333" s="47">
        <v>53247</v>
      </c>
    </row>
    <row r="334" spans="1:5" ht="15">
      <c r="A334" s="70"/>
      <c r="B334" s="21"/>
      <c r="C334" s="6"/>
      <c r="D334" s="4"/>
      <c r="E334" s="47"/>
    </row>
    <row r="335" spans="1:5" ht="15">
      <c r="A335" s="70"/>
      <c r="B335" s="53"/>
      <c r="C335" s="6"/>
      <c r="D335" s="4"/>
      <c r="E335" s="48">
        <f>SUM(E333:E334)</f>
        <v>53247</v>
      </c>
    </row>
    <row r="336" spans="1:5" ht="28.5">
      <c r="A336" s="72">
        <v>1</v>
      </c>
      <c r="B336" s="21" t="s">
        <v>304</v>
      </c>
      <c r="C336" s="6" t="s">
        <v>12</v>
      </c>
      <c r="D336" s="4" t="s">
        <v>35</v>
      </c>
      <c r="E336" s="47">
        <v>96465</v>
      </c>
    </row>
    <row r="337" spans="1:5" ht="15">
      <c r="A337" s="72"/>
      <c r="B337" s="21"/>
      <c r="C337" s="6"/>
      <c r="D337" s="4"/>
      <c r="E337" s="47"/>
    </row>
    <row r="338" spans="1:5" ht="15">
      <c r="A338" s="70"/>
      <c r="B338" s="53"/>
      <c r="C338" s="55"/>
      <c r="D338" s="4"/>
      <c r="E338" s="48">
        <f>SUM(E336)</f>
        <v>96465</v>
      </c>
    </row>
    <row r="339" spans="1:5" ht="28.5">
      <c r="A339" s="70">
        <v>1</v>
      </c>
      <c r="B339" s="21" t="s">
        <v>162</v>
      </c>
      <c r="C339" s="6" t="s">
        <v>12</v>
      </c>
      <c r="D339" s="4" t="s">
        <v>305</v>
      </c>
      <c r="E339" s="47">
        <v>13264</v>
      </c>
    </row>
    <row r="340" spans="1:5" ht="15">
      <c r="A340" s="70"/>
      <c r="B340" s="53"/>
      <c r="C340" s="55"/>
      <c r="D340" s="4"/>
      <c r="E340" s="48">
        <f>SUM(E339:E339)</f>
        <v>13264</v>
      </c>
    </row>
    <row r="341" spans="1:5" ht="28.5">
      <c r="A341" s="70">
        <v>1</v>
      </c>
      <c r="B341" s="21" t="s">
        <v>76</v>
      </c>
      <c r="C341" s="6" t="s">
        <v>12</v>
      </c>
      <c r="D341" s="4" t="s">
        <v>247</v>
      </c>
      <c r="E341" s="47">
        <v>113780</v>
      </c>
    </row>
    <row r="342" spans="1:5" ht="15">
      <c r="A342" s="70"/>
      <c r="B342" s="53"/>
      <c r="C342" s="55"/>
      <c r="D342" s="4"/>
      <c r="E342" s="48">
        <f>SUM(E341)</f>
        <v>113780</v>
      </c>
    </row>
    <row r="343" spans="1:5" ht="15">
      <c r="A343" s="71"/>
      <c r="B343" s="78" t="s">
        <v>33</v>
      </c>
      <c r="C343" s="79"/>
      <c r="D343" s="56"/>
      <c r="E343" s="57">
        <f>E332+E335+E338+E340+E342</f>
        <v>631725</v>
      </c>
    </row>
    <row r="345" spans="1:5" ht="15">
      <c r="A345" s="14"/>
      <c r="B345" s="14"/>
      <c r="C345" s="15"/>
      <c r="D345" s="15" t="s">
        <v>1</v>
      </c>
      <c r="E345" s="14"/>
    </row>
    <row r="346" spans="1:5" ht="15">
      <c r="A346" s="74" t="s">
        <v>2</v>
      </c>
      <c r="B346" s="74"/>
      <c r="C346" s="74"/>
      <c r="D346" s="74"/>
      <c r="E346" s="74"/>
    </row>
    <row r="347" spans="1:5" ht="15">
      <c r="A347" s="16"/>
      <c r="B347" s="16"/>
      <c r="C347" s="17"/>
      <c r="D347" s="17" t="s">
        <v>321</v>
      </c>
      <c r="E347" s="16"/>
    </row>
    <row r="348" spans="1:5" ht="15">
      <c r="A348" s="18" t="s">
        <v>3</v>
      </c>
      <c r="B348" s="1"/>
      <c r="C348" s="18" t="s">
        <v>4</v>
      </c>
      <c r="D348" s="75" t="s">
        <v>5</v>
      </c>
      <c r="E348" s="1" t="s">
        <v>6</v>
      </c>
    </row>
    <row r="349" spans="1:5" ht="15">
      <c r="A349" s="19" t="s">
        <v>7</v>
      </c>
      <c r="B349" s="2" t="s">
        <v>8</v>
      </c>
      <c r="C349" s="2" t="s">
        <v>9</v>
      </c>
      <c r="D349" s="76"/>
      <c r="E349" s="3" t="s">
        <v>10</v>
      </c>
    </row>
    <row r="350" spans="1:5" ht="15">
      <c r="A350" s="20"/>
      <c r="B350" s="20"/>
      <c r="C350" s="20"/>
      <c r="D350" s="77"/>
      <c r="E350" s="21" t="s">
        <v>11</v>
      </c>
    </row>
    <row r="351" spans="1:5" ht="28.5">
      <c r="A351" s="70">
        <v>1</v>
      </c>
      <c r="B351" s="21" t="s">
        <v>178</v>
      </c>
      <c r="C351" s="6" t="s">
        <v>12</v>
      </c>
      <c r="D351" s="4" t="s">
        <v>322</v>
      </c>
      <c r="E351" s="47">
        <v>53770</v>
      </c>
    </row>
    <row r="352" spans="1:5" ht="28.5">
      <c r="A352" s="70">
        <v>2</v>
      </c>
      <c r="B352" s="21" t="s">
        <v>220</v>
      </c>
      <c r="C352" s="6" t="s">
        <v>12</v>
      </c>
      <c r="D352" s="4" t="s">
        <v>323</v>
      </c>
      <c r="E352" s="47">
        <v>41223</v>
      </c>
    </row>
    <row r="353" spans="1:5" ht="15">
      <c r="A353" s="70"/>
      <c r="B353" s="53"/>
      <c r="C353" s="6"/>
      <c r="D353" s="4"/>
      <c r="E353" s="48">
        <f>SUM(E351:E352)</f>
        <v>94993</v>
      </c>
    </row>
    <row r="354" spans="1:5" ht="28.5">
      <c r="A354" s="70">
        <v>1</v>
      </c>
      <c r="B354" s="21" t="s">
        <v>141</v>
      </c>
      <c r="C354" s="6" t="s">
        <v>12</v>
      </c>
      <c r="D354" s="4" t="s">
        <v>247</v>
      </c>
      <c r="E354" s="47">
        <v>50023</v>
      </c>
    </row>
    <row r="355" spans="1:5" ht="28.5">
      <c r="A355" s="70">
        <v>2</v>
      </c>
      <c r="B355" s="21" t="s">
        <v>255</v>
      </c>
      <c r="C355" s="6" t="s">
        <v>12</v>
      </c>
      <c r="D355" s="4" t="s">
        <v>259</v>
      </c>
      <c r="E355" s="47">
        <v>92436</v>
      </c>
    </row>
    <row r="356" spans="1:5" ht="15">
      <c r="A356" s="70"/>
      <c r="B356" s="53"/>
      <c r="C356" s="6"/>
      <c r="D356" s="4"/>
      <c r="E356" s="48">
        <f>SUM(E354:E355)</f>
        <v>142459</v>
      </c>
    </row>
    <row r="357" spans="1:5" ht="28.5">
      <c r="A357" s="72">
        <v>1</v>
      </c>
      <c r="B357" s="39" t="s">
        <v>324</v>
      </c>
      <c r="C357" s="38" t="s">
        <v>12</v>
      </c>
      <c r="D357" s="39" t="s">
        <v>314</v>
      </c>
      <c r="E357" s="41">
        <v>117752</v>
      </c>
    </row>
    <row r="358" spans="1:5" ht="15">
      <c r="A358" s="70"/>
      <c r="B358" s="53"/>
      <c r="C358" s="55"/>
      <c r="D358" s="4"/>
      <c r="E358" s="48">
        <f>SUM(E357)</f>
        <v>117752</v>
      </c>
    </row>
    <row r="359" spans="1:5" ht="28.5">
      <c r="A359" s="70">
        <v>1</v>
      </c>
      <c r="B359" s="21" t="s">
        <v>325</v>
      </c>
      <c r="C359" s="6" t="s">
        <v>12</v>
      </c>
      <c r="D359" s="4" t="s">
        <v>326</v>
      </c>
      <c r="E359" s="47">
        <v>33855</v>
      </c>
    </row>
    <row r="360" spans="1:5" ht="28.5">
      <c r="A360" s="70">
        <v>2</v>
      </c>
      <c r="B360" s="21" t="s">
        <v>325</v>
      </c>
      <c r="C360" s="6" t="s">
        <v>12</v>
      </c>
      <c r="D360" s="4" t="s">
        <v>327</v>
      </c>
      <c r="E360" s="47">
        <v>40003</v>
      </c>
    </row>
    <row r="361" spans="1:5" ht="15">
      <c r="A361" s="70"/>
      <c r="B361" s="53"/>
      <c r="C361" s="55"/>
      <c r="D361" s="4"/>
      <c r="E361" s="48">
        <f>SUM(E359:E360)</f>
        <v>73858</v>
      </c>
    </row>
    <row r="362" spans="1:5" ht="99.75">
      <c r="A362" s="72">
        <v>1</v>
      </c>
      <c r="B362" s="39" t="s">
        <v>93</v>
      </c>
      <c r="C362" s="6" t="s">
        <v>12</v>
      </c>
      <c r="D362" s="4" t="s">
        <v>328</v>
      </c>
      <c r="E362" s="47">
        <v>40000</v>
      </c>
    </row>
    <row r="363" spans="1:5" ht="15">
      <c r="A363" s="70"/>
      <c r="B363" s="53"/>
      <c r="C363" s="55"/>
      <c r="D363" s="4"/>
      <c r="E363" s="48">
        <f>SUM(E362)</f>
        <v>40000</v>
      </c>
    </row>
    <row r="364" spans="1:5" ht="28.5">
      <c r="A364" s="70">
        <v>1</v>
      </c>
      <c r="B364" s="21" t="s">
        <v>106</v>
      </c>
      <c r="C364" s="6" t="s">
        <v>12</v>
      </c>
      <c r="D364" s="4" t="s">
        <v>329</v>
      </c>
      <c r="E364" s="47">
        <v>102890.1</v>
      </c>
    </row>
    <row r="365" spans="1:5" ht="15">
      <c r="A365" s="70">
        <v>2</v>
      </c>
      <c r="B365" s="21" t="s">
        <v>80</v>
      </c>
      <c r="C365" s="6" t="s">
        <v>12</v>
      </c>
      <c r="D365" s="4" t="s">
        <v>330</v>
      </c>
      <c r="E365" s="47">
        <v>400796.44</v>
      </c>
    </row>
    <row r="366" spans="1:5" ht="15">
      <c r="A366" s="70"/>
      <c r="B366" s="53"/>
      <c r="C366" s="55"/>
      <c r="D366" s="4"/>
      <c r="E366" s="48">
        <f>SUM(E364:E365)</f>
        <v>503686.54000000004</v>
      </c>
    </row>
    <row r="367" spans="1:5" ht="28.5">
      <c r="A367" s="70">
        <v>1</v>
      </c>
      <c r="B367" s="21" t="s">
        <v>331</v>
      </c>
      <c r="C367" s="6" t="s">
        <v>12</v>
      </c>
      <c r="D367" s="4" t="s">
        <v>332</v>
      </c>
      <c r="E367" s="47">
        <v>172921.92</v>
      </c>
    </row>
    <row r="368" spans="1:5" ht="15">
      <c r="A368" s="70"/>
      <c r="B368" s="53"/>
      <c r="C368" s="55"/>
      <c r="D368" s="4"/>
      <c r="E368" s="48">
        <f>SUM(E367)</f>
        <v>172921.92</v>
      </c>
    </row>
    <row r="369" spans="1:5" ht="71.25">
      <c r="A369" s="70">
        <v>1</v>
      </c>
      <c r="B369" s="55" t="s">
        <v>82</v>
      </c>
      <c r="C369" s="6" t="s">
        <v>12</v>
      </c>
      <c r="D369" s="4" t="s">
        <v>333</v>
      </c>
      <c r="E369" s="47">
        <v>145182</v>
      </c>
    </row>
    <row r="370" spans="1:5" ht="15">
      <c r="A370" s="70"/>
      <c r="B370" s="53"/>
      <c r="C370" s="55"/>
      <c r="D370" s="4"/>
      <c r="E370" s="48">
        <f>SUM(E369)</f>
        <v>145182</v>
      </c>
    </row>
    <row r="371" spans="1:5" ht="15">
      <c r="A371" s="71"/>
      <c r="B371" s="78" t="s">
        <v>33</v>
      </c>
      <c r="C371" s="79"/>
      <c r="D371" s="56"/>
      <c r="E371" s="57">
        <f>E353+E356+E358+E361+E363+E366+E368+E370</f>
        <v>1290852.46</v>
      </c>
    </row>
    <row r="372" spans="1:5" ht="15">
      <c r="A372" s="73"/>
      <c r="B372" s="59"/>
      <c r="C372" s="59"/>
      <c r="D372" s="16"/>
      <c r="E372" s="60"/>
    </row>
    <row r="373" spans="2:5" ht="15">
      <c r="B373" s="10"/>
      <c r="C373" s="10"/>
      <c r="D373" s="10"/>
      <c r="E373" s="10"/>
    </row>
    <row r="374" spans="1:5" ht="15">
      <c r="A374" s="14"/>
      <c r="B374" s="14"/>
      <c r="C374" s="15"/>
      <c r="D374" s="15" t="s">
        <v>1</v>
      </c>
      <c r="E374" s="14"/>
    </row>
    <row r="375" spans="1:5" ht="15">
      <c r="A375" s="74" t="s">
        <v>2</v>
      </c>
      <c r="B375" s="74"/>
      <c r="C375" s="74"/>
      <c r="D375" s="74"/>
      <c r="E375" s="74"/>
    </row>
    <row r="376" spans="1:5" ht="15">
      <c r="A376" s="16"/>
      <c r="B376" s="16"/>
      <c r="C376" s="17"/>
      <c r="D376" s="17" t="s">
        <v>334</v>
      </c>
      <c r="E376" s="16"/>
    </row>
    <row r="377" spans="1:5" ht="15">
      <c r="A377" s="18" t="s">
        <v>3</v>
      </c>
      <c r="B377" s="1"/>
      <c r="C377" s="18" t="s">
        <v>4</v>
      </c>
      <c r="D377" s="75" t="s">
        <v>5</v>
      </c>
      <c r="E377" s="1" t="s">
        <v>6</v>
      </c>
    </row>
    <row r="378" spans="1:5" ht="15">
      <c r="A378" s="19" t="s">
        <v>7</v>
      </c>
      <c r="B378" s="2" t="s">
        <v>8</v>
      </c>
      <c r="C378" s="2" t="s">
        <v>9</v>
      </c>
      <c r="D378" s="76"/>
      <c r="E378" s="3" t="s">
        <v>10</v>
      </c>
    </row>
    <row r="379" spans="1:5" ht="15">
      <c r="A379" s="20"/>
      <c r="B379" s="20"/>
      <c r="C379" s="20"/>
      <c r="D379" s="77"/>
      <c r="E379" s="21" t="s">
        <v>11</v>
      </c>
    </row>
    <row r="380" spans="1:5" ht="42.75">
      <c r="A380" s="70">
        <v>1</v>
      </c>
      <c r="B380" s="39" t="s">
        <v>335</v>
      </c>
      <c r="C380" s="38" t="s">
        <v>12</v>
      </c>
      <c r="D380" s="39" t="s">
        <v>336</v>
      </c>
      <c r="E380" s="41">
        <v>104662</v>
      </c>
    </row>
    <row r="381" spans="1:5" ht="15">
      <c r="A381" s="70"/>
      <c r="B381" s="21"/>
      <c r="C381" s="6"/>
      <c r="D381" s="4"/>
      <c r="E381" s="47"/>
    </row>
    <row r="382" spans="1:5" ht="15">
      <c r="A382" s="70"/>
      <c r="B382" s="53"/>
      <c r="C382" s="6"/>
      <c r="D382" s="4"/>
      <c r="E382" s="48">
        <f>SUM(E380:E381)</f>
        <v>104662</v>
      </c>
    </row>
    <row r="383" spans="1:5" ht="28.5">
      <c r="A383" s="72">
        <v>1</v>
      </c>
      <c r="B383" s="39" t="s">
        <v>121</v>
      </c>
      <c r="C383" s="38" t="s">
        <v>12</v>
      </c>
      <c r="D383" s="39" t="s">
        <v>156</v>
      </c>
      <c r="E383" s="41">
        <v>333260</v>
      </c>
    </row>
    <row r="384" spans="1:5" ht="15">
      <c r="A384" s="70"/>
      <c r="B384" s="53"/>
      <c r="C384" s="55"/>
      <c r="D384" s="4"/>
      <c r="E384" s="48">
        <f>SUM(E383)</f>
        <v>333260</v>
      </c>
    </row>
    <row r="385" spans="1:5" ht="28.5">
      <c r="A385" s="70">
        <v>1</v>
      </c>
      <c r="B385" s="21" t="s">
        <v>337</v>
      </c>
      <c r="C385" s="6" t="s">
        <v>12</v>
      </c>
      <c r="D385" s="4" t="s">
        <v>338</v>
      </c>
      <c r="E385" s="47">
        <v>31951</v>
      </c>
    </row>
    <row r="386" spans="1:5" ht="28.5">
      <c r="A386" s="70">
        <v>2</v>
      </c>
      <c r="B386" s="21" t="s">
        <v>93</v>
      </c>
      <c r="C386" s="6" t="s">
        <v>12</v>
      </c>
      <c r="D386" s="4" t="s">
        <v>339</v>
      </c>
      <c r="E386" s="47">
        <v>346522</v>
      </c>
    </row>
    <row r="387" spans="1:5" ht="15">
      <c r="A387" s="70"/>
      <c r="B387" s="53"/>
      <c r="C387" s="55"/>
      <c r="D387" s="4"/>
      <c r="E387" s="48">
        <f>SUM(E385:E386)</f>
        <v>378473</v>
      </c>
    </row>
    <row r="388" spans="1:5" ht="15">
      <c r="A388" s="70">
        <v>1</v>
      </c>
      <c r="B388" s="21" t="s">
        <v>106</v>
      </c>
      <c r="C388" s="6" t="s">
        <v>12</v>
      </c>
      <c r="D388" s="4" t="s">
        <v>340</v>
      </c>
      <c r="E388" s="47">
        <v>79038</v>
      </c>
    </row>
    <row r="389" spans="1:5" ht="15">
      <c r="A389" s="70"/>
      <c r="B389" s="53"/>
      <c r="C389" s="55"/>
      <c r="D389" s="4"/>
      <c r="E389" s="48">
        <f>SUM(E388:E388)</f>
        <v>79038</v>
      </c>
    </row>
    <row r="390" spans="1:5" ht="28.5">
      <c r="A390" s="70">
        <v>1</v>
      </c>
      <c r="B390" s="21" t="s">
        <v>27</v>
      </c>
      <c r="C390" s="6" t="s">
        <v>12</v>
      </c>
      <c r="D390" s="4" t="s">
        <v>341</v>
      </c>
      <c r="E390" s="47">
        <v>35391</v>
      </c>
    </row>
    <row r="391" spans="1:5" ht="15">
      <c r="A391" s="70"/>
      <c r="B391" s="53"/>
      <c r="C391" s="55"/>
      <c r="D391" s="4"/>
      <c r="E391" s="48">
        <f>SUM(E390)</f>
        <v>35391</v>
      </c>
    </row>
    <row r="392" spans="1:5" ht="15">
      <c r="A392" s="71"/>
      <c r="B392" s="78" t="s">
        <v>33</v>
      </c>
      <c r="C392" s="79"/>
      <c r="D392" s="56"/>
      <c r="E392" s="57">
        <f>E382+E384+E387+E389+E391</f>
        <v>930824</v>
      </c>
    </row>
    <row r="395" spans="1:5" ht="15">
      <c r="A395" s="14"/>
      <c r="B395" s="14"/>
      <c r="C395" s="15"/>
      <c r="D395" s="15" t="s">
        <v>1</v>
      </c>
      <c r="E395" s="14"/>
    </row>
    <row r="396" spans="1:5" ht="15">
      <c r="A396" s="74" t="s">
        <v>2</v>
      </c>
      <c r="B396" s="74"/>
      <c r="C396" s="74"/>
      <c r="D396" s="74"/>
      <c r="E396" s="74"/>
    </row>
    <row r="397" spans="1:5" ht="15">
      <c r="A397" s="16"/>
      <c r="B397" s="16"/>
      <c r="C397" s="17"/>
      <c r="D397" s="17" t="s">
        <v>367</v>
      </c>
      <c r="E397" s="16"/>
    </row>
    <row r="398" spans="1:5" ht="15">
      <c r="A398" s="18" t="s">
        <v>3</v>
      </c>
      <c r="B398" s="1"/>
      <c r="C398" s="18" t="s">
        <v>4</v>
      </c>
      <c r="D398" s="75" t="s">
        <v>5</v>
      </c>
      <c r="E398" s="1" t="s">
        <v>6</v>
      </c>
    </row>
    <row r="399" spans="1:5" ht="15">
      <c r="A399" s="19" t="s">
        <v>7</v>
      </c>
      <c r="B399" s="2" t="s">
        <v>8</v>
      </c>
      <c r="C399" s="2" t="s">
        <v>9</v>
      </c>
      <c r="D399" s="76"/>
      <c r="E399" s="3" t="s">
        <v>10</v>
      </c>
    </row>
    <row r="400" spans="1:5" ht="15">
      <c r="A400" s="20"/>
      <c r="B400" s="20"/>
      <c r="C400" s="20"/>
      <c r="D400" s="77"/>
      <c r="E400" s="21" t="s">
        <v>11</v>
      </c>
    </row>
    <row r="401" spans="1:5" ht="15">
      <c r="A401" s="70">
        <v>1</v>
      </c>
      <c r="B401" s="21" t="s">
        <v>368</v>
      </c>
      <c r="C401" s="6" t="s">
        <v>12</v>
      </c>
      <c r="D401" s="4" t="s">
        <v>369</v>
      </c>
      <c r="E401" s="47">
        <v>97017</v>
      </c>
    </row>
    <row r="402" spans="1:5" ht="15">
      <c r="A402" s="70"/>
      <c r="B402" s="21"/>
      <c r="C402" s="6"/>
      <c r="D402" s="4"/>
      <c r="E402" s="47"/>
    </row>
    <row r="403" spans="1:5" ht="15">
      <c r="A403" s="70"/>
      <c r="B403" s="53"/>
      <c r="C403" s="6"/>
      <c r="D403" s="4"/>
      <c r="E403" s="48">
        <f>SUM(E401:E402)</f>
        <v>97017</v>
      </c>
    </row>
    <row r="404" spans="1:5" ht="28.5">
      <c r="A404" s="70">
        <v>1</v>
      </c>
      <c r="B404" s="21" t="s">
        <v>106</v>
      </c>
      <c r="C404" s="6"/>
      <c r="D404" s="4" t="s">
        <v>370</v>
      </c>
      <c r="E404" s="47">
        <v>4013</v>
      </c>
    </row>
    <row r="405" spans="1:5" ht="42.75">
      <c r="A405" s="70">
        <v>2</v>
      </c>
      <c r="B405" s="21" t="s">
        <v>106</v>
      </c>
      <c r="C405" s="6" t="s">
        <v>12</v>
      </c>
      <c r="D405" s="4" t="s">
        <v>371</v>
      </c>
      <c r="E405" s="47">
        <v>40036</v>
      </c>
    </row>
    <row r="406" spans="1:5" ht="15">
      <c r="A406" s="70"/>
      <c r="B406" s="53"/>
      <c r="C406" s="55"/>
      <c r="D406" s="4"/>
      <c r="E406" s="48">
        <f>SUM(E404:E405)</f>
        <v>44049</v>
      </c>
    </row>
    <row r="407" spans="1:5" ht="42.75">
      <c r="A407" s="70">
        <v>1</v>
      </c>
      <c r="B407" s="21" t="s">
        <v>372</v>
      </c>
      <c r="C407" s="6" t="s">
        <v>12</v>
      </c>
      <c r="D407" s="4" t="s">
        <v>373</v>
      </c>
      <c r="E407" s="47">
        <v>37461</v>
      </c>
    </row>
    <row r="408" spans="1:5" ht="15">
      <c r="A408" s="70"/>
      <c r="B408" s="53"/>
      <c r="C408" s="55"/>
      <c r="D408" s="4"/>
      <c r="E408" s="48">
        <f>SUM(E407)</f>
        <v>37461</v>
      </c>
    </row>
    <row r="409" spans="1:5" ht="15">
      <c r="A409" s="70">
        <v>1</v>
      </c>
      <c r="B409" s="55" t="s">
        <v>301</v>
      </c>
      <c r="C409" s="6" t="s">
        <v>12</v>
      </c>
      <c r="D409" s="4" t="s">
        <v>32</v>
      </c>
      <c r="E409" s="47">
        <v>47532</v>
      </c>
    </row>
    <row r="410" spans="1:5" ht="15">
      <c r="A410" s="70"/>
      <c r="B410" s="53"/>
      <c r="C410" s="55"/>
      <c r="D410" s="4"/>
      <c r="E410" s="48">
        <f>SUM(E409)</f>
        <v>47532</v>
      </c>
    </row>
    <row r="411" spans="1:5" ht="28.5">
      <c r="A411" s="70"/>
      <c r="B411" s="21" t="s">
        <v>374</v>
      </c>
      <c r="C411" s="6" t="s">
        <v>12</v>
      </c>
      <c r="D411" s="4" t="s">
        <v>375</v>
      </c>
      <c r="E411" s="47">
        <v>22933</v>
      </c>
    </row>
    <row r="412" spans="1:5" ht="15">
      <c r="A412" s="70"/>
      <c r="B412" s="53"/>
      <c r="C412" s="55"/>
      <c r="D412" s="4"/>
      <c r="E412" s="48">
        <f>SUM(E411)</f>
        <v>22933</v>
      </c>
    </row>
    <row r="413" spans="1:5" ht="15">
      <c r="A413" s="71"/>
      <c r="B413" s="78" t="s">
        <v>33</v>
      </c>
      <c r="C413" s="79"/>
      <c r="D413" s="56"/>
      <c r="E413" s="57">
        <f>E403+E406+E408+E410+E412</f>
        <v>248992</v>
      </c>
    </row>
  </sheetData>
  <sheetProtection/>
  <mergeCells count="38">
    <mergeCell ref="A396:E396"/>
    <mergeCell ref="D398:D400"/>
    <mergeCell ref="B413:C413"/>
    <mergeCell ref="D204:D206"/>
    <mergeCell ref="B233:C233"/>
    <mergeCell ref="B97:C97"/>
    <mergeCell ref="A151:E151"/>
    <mergeCell ref="D153:D155"/>
    <mergeCell ref="B163:C163"/>
    <mergeCell ref="A168:E168"/>
    <mergeCell ref="B140:C140"/>
    <mergeCell ref="A202:E202"/>
    <mergeCell ref="A6:E6"/>
    <mergeCell ref="D8:D10"/>
    <mergeCell ref="B30:C30"/>
    <mergeCell ref="A68:E68"/>
    <mergeCell ref="D70:D72"/>
    <mergeCell ref="D103:D105"/>
    <mergeCell ref="A44:E44"/>
    <mergeCell ref="D46:D48"/>
    <mergeCell ref="B57:C57"/>
    <mergeCell ref="A101:E101"/>
    <mergeCell ref="A324:E324"/>
    <mergeCell ref="D326:D328"/>
    <mergeCell ref="B343:C343"/>
    <mergeCell ref="D170:D172"/>
    <mergeCell ref="B198:C198"/>
    <mergeCell ref="A237:D237"/>
    <mergeCell ref="C239:C241"/>
    <mergeCell ref="A279:E279"/>
    <mergeCell ref="D281:D283"/>
    <mergeCell ref="B320:C320"/>
    <mergeCell ref="A346:E346"/>
    <mergeCell ref="D348:D350"/>
    <mergeCell ref="B371:C371"/>
    <mergeCell ref="A375:E375"/>
    <mergeCell ref="D377:D379"/>
    <mergeCell ref="B392:C392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A343">
      <selection activeCell="A365" sqref="A365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15.8515625" style="0" customWidth="1"/>
    <col min="4" max="4" width="20.8515625" style="0" customWidth="1"/>
    <col min="5" max="5" width="14.57421875" style="0" customWidth="1"/>
  </cols>
  <sheetData>
    <row r="1" spans="1:5" ht="15">
      <c r="A1" s="22"/>
      <c r="B1" s="22"/>
      <c r="C1" s="22"/>
      <c r="D1" s="22"/>
      <c r="E1" s="23"/>
    </row>
    <row r="2" spans="1:5" ht="15">
      <c r="A2" s="25"/>
      <c r="B2" s="25"/>
      <c r="C2" s="26"/>
      <c r="D2" s="26" t="s">
        <v>15</v>
      </c>
      <c r="E2" s="25"/>
    </row>
    <row r="3" spans="1:5" ht="15">
      <c r="A3" s="80" t="s">
        <v>52</v>
      </c>
      <c r="B3" s="80"/>
      <c r="C3" s="80"/>
      <c r="D3" s="80"/>
      <c r="E3" s="80"/>
    </row>
    <row r="4" spans="1:5" ht="15">
      <c r="A4" s="81"/>
      <c r="B4" s="81"/>
      <c r="C4" s="81"/>
      <c r="D4" s="81"/>
      <c r="E4" s="81"/>
    </row>
    <row r="5" spans="1:5" ht="15" customHeight="1">
      <c r="A5" s="27" t="s">
        <v>3</v>
      </c>
      <c r="B5" s="29"/>
      <c r="C5" s="27" t="s">
        <v>4</v>
      </c>
      <c r="D5" s="82" t="s">
        <v>5</v>
      </c>
      <c r="E5" s="29" t="s">
        <v>6</v>
      </c>
    </row>
    <row r="6" spans="1:5" ht="28.5" customHeight="1">
      <c r="A6" s="30" t="s">
        <v>7</v>
      </c>
      <c r="B6" s="32" t="s">
        <v>8</v>
      </c>
      <c r="C6" s="32" t="s">
        <v>9</v>
      </c>
      <c r="D6" s="83"/>
      <c r="E6" s="33" t="s">
        <v>10</v>
      </c>
    </row>
    <row r="7" spans="1:5" ht="15">
      <c r="A7" s="34"/>
      <c r="B7" s="35"/>
      <c r="C7" s="34"/>
      <c r="D7" s="84"/>
      <c r="E7" s="37" t="s">
        <v>11</v>
      </c>
    </row>
    <row r="8" spans="1:5" ht="42.75">
      <c r="A8" s="38">
        <v>1</v>
      </c>
      <c r="B8" s="39" t="s">
        <v>16</v>
      </c>
      <c r="C8" s="40" t="s">
        <v>12</v>
      </c>
      <c r="D8" s="36" t="s">
        <v>59</v>
      </c>
      <c r="E8" s="41">
        <v>22854.54</v>
      </c>
    </row>
    <row r="9" spans="1:11" ht="15">
      <c r="A9" s="42"/>
      <c r="B9" s="43"/>
      <c r="C9" s="42"/>
      <c r="D9" s="39"/>
      <c r="E9" s="44">
        <f>SUM(E8:E8)</f>
        <v>22854.54</v>
      </c>
      <c r="F9" s="54"/>
      <c r="G9" s="54"/>
      <c r="H9" s="54"/>
      <c r="I9" s="54"/>
      <c r="J9" s="54"/>
      <c r="K9" s="54"/>
    </row>
    <row r="10" spans="1:11" ht="28.5">
      <c r="A10" s="38">
        <v>1</v>
      </c>
      <c r="B10" s="39" t="s">
        <v>40</v>
      </c>
      <c r="C10" s="38" t="s">
        <v>12</v>
      </c>
      <c r="D10" s="39" t="s">
        <v>41</v>
      </c>
      <c r="E10" s="41">
        <v>326910</v>
      </c>
      <c r="F10" s="54"/>
      <c r="G10" s="54"/>
      <c r="H10" s="54"/>
      <c r="I10" s="54"/>
      <c r="J10" s="54"/>
      <c r="K10" s="54"/>
    </row>
    <row r="11" spans="1:11" ht="15">
      <c r="A11" s="38"/>
      <c r="B11" s="43"/>
      <c r="C11" s="42"/>
      <c r="D11" s="39"/>
      <c r="E11" s="44">
        <f>SUM(E10:E10)</f>
        <v>326910</v>
      </c>
      <c r="F11" s="54"/>
      <c r="G11" s="54"/>
      <c r="H11" s="54"/>
      <c r="I11" s="54"/>
      <c r="J11" s="54"/>
      <c r="K11" s="54"/>
    </row>
    <row r="12" spans="1:11" ht="71.25">
      <c r="A12" s="38">
        <v>1</v>
      </c>
      <c r="B12" s="39" t="s">
        <v>29</v>
      </c>
      <c r="C12" s="38" t="s">
        <v>12</v>
      </c>
      <c r="D12" s="39" t="s">
        <v>30</v>
      </c>
      <c r="E12" s="41">
        <v>20350</v>
      </c>
      <c r="F12" s="54"/>
      <c r="G12" s="54"/>
      <c r="H12" s="54"/>
      <c r="I12" s="54"/>
      <c r="J12" s="54"/>
      <c r="K12" s="54"/>
    </row>
    <row r="13" spans="1:11" ht="15">
      <c r="A13" s="38"/>
      <c r="B13" s="43"/>
      <c r="C13" s="38"/>
      <c r="D13" s="39"/>
      <c r="E13" s="44">
        <f>SUM(E12)</f>
        <v>20350</v>
      </c>
      <c r="F13" s="54"/>
      <c r="G13" s="54"/>
      <c r="H13" s="54"/>
      <c r="I13" s="54"/>
      <c r="J13" s="54"/>
      <c r="K13" s="54"/>
    </row>
    <row r="14" spans="1:11" ht="28.5">
      <c r="A14" s="38">
        <v>1</v>
      </c>
      <c r="B14" s="39" t="s">
        <v>39</v>
      </c>
      <c r="C14" s="38" t="s">
        <v>12</v>
      </c>
      <c r="D14" s="39" t="s">
        <v>35</v>
      </c>
      <c r="E14" s="41">
        <v>634123</v>
      </c>
      <c r="F14" s="61"/>
      <c r="G14" s="54"/>
      <c r="H14" s="54"/>
      <c r="I14" s="54"/>
      <c r="J14" s="54"/>
      <c r="K14" s="54"/>
    </row>
    <row r="15" spans="1:11" ht="28.5">
      <c r="A15" s="38">
        <v>2</v>
      </c>
      <c r="B15" s="39" t="s">
        <v>44</v>
      </c>
      <c r="C15" s="38" t="s">
        <v>12</v>
      </c>
      <c r="D15" s="39" t="s">
        <v>35</v>
      </c>
      <c r="E15" s="41">
        <v>92619</v>
      </c>
      <c r="F15" s="61"/>
      <c r="G15" s="54"/>
      <c r="H15" s="54"/>
      <c r="I15" s="54"/>
      <c r="J15" s="54"/>
      <c r="K15" s="54"/>
    </row>
    <row r="16" spans="1:11" ht="15">
      <c r="A16" s="38"/>
      <c r="B16" s="43"/>
      <c r="C16" s="38"/>
      <c r="D16" s="39"/>
      <c r="E16" s="44"/>
      <c r="F16" s="61"/>
      <c r="G16" s="54"/>
      <c r="H16" s="54"/>
      <c r="I16" s="54"/>
      <c r="J16" s="54"/>
      <c r="K16" s="54"/>
    </row>
    <row r="17" spans="1:11" ht="15">
      <c r="A17" s="38"/>
      <c r="B17" s="43"/>
      <c r="C17" s="38"/>
      <c r="D17" s="39"/>
      <c r="E17" s="44">
        <f>SUM(E14:E16)</f>
        <v>726742</v>
      </c>
      <c r="F17" s="54"/>
      <c r="G17" s="54"/>
      <c r="H17" s="54"/>
      <c r="I17" s="54"/>
      <c r="J17" s="54"/>
      <c r="K17" s="54"/>
    </row>
    <row r="18" spans="1:11" ht="28.5">
      <c r="A18" s="38">
        <v>1</v>
      </c>
      <c r="B18" s="39" t="s">
        <v>57</v>
      </c>
      <c r="C18" s="38" t="s">
        <v>12</v>
      </c>
      <c r="D18" s="39" t="s">
        <v>45</v>
      </c>
      <c r="E18" s="41">
        <v>95587</v>
      </c>
      <c r="F18" s="54"/>
      <c r="G18" s="54"/>
      <c r="H18" s="54"/>
      <c r="I18" s="54"/>
      <c r="J18" s="54"/>
      <c r="K18" s="54"/>
    </row>
    <row r="19" spans="1:11" ht="15">
      <c r="A19" s="38"/>
      <c r="B19" s="43"/>
      <c r="C19" s="38"/>
      <c r="D19" s="39"/>
      <c r="E19" s="44"/>
      <c r="F19" s="54"/>
      <c r="G19" s="54"/>
      <c r="H19" s="54"/>
      <c r="I19" s="54"/>
      <c r="J19" s="54"/>
      <c r="K19" s="54"/>
    </row>
    <row r="20" spans="1:11" ht="15">
      <c r="A20" s="38"/>
      <c r="B20" s="43"/>
      <c r="C20" s="38"/>
      <c r="D20" s="39"/>
      <c r="E20" s="44">
        <f>SUM(E18:E19)</f>
        <v>95587</v>
      </c>
      <c r="F20" s="54"/>
      <c r="G20" s="54"/>
      <c r="H20" s="54"/>
      <c r="I20" s="54"/>
      <c r="J20" s="54"/>
      <c r="K20" s="54"/>
    </row>
    <row r="21" spans="1:11" ht="42.75">
      <c r="A21" s="38">
        <v>1</v>
      </c>
      <c r="B21" s="39" t="s">
        <v>53</v>
      </c>
      <c r="C21" s="38" t="s">
        <v>12</v>
      </c>
      <c r="D21" s="39" t="s">
        <v>56</v>
      </c>
      <c r="E21" s="41">
        <v>35490</v>
      </c>
      <c r="F21" s="54"/>
      <c r="G21" s="54"/>
      <c r="H21" s="54"/>
      <c r="I21" s="54"/>
      <c r="J21" s="54"/>
      <c r="K21" s="54"/>
    </row>
    <row r="22" spans="1:11" ht="42.75">
      <c r="A22" s="38">
        <v>2</v>
      </c>
      <c r="B22" s="39" t="s">
        <v>54</v>
      </c>
      <c r="C22" s="38" t="s">
        <v>12</v>
      </c>
      <c r="D22" s="39" t="s">
        <v>56</v>
      </c>
      <c r="E22" s="41">
        <v>53576</v>
      </c>
      <c r="F22" s="54"/>
      <c r="G22" s="54"/>
      <c r="H22" s="54"/>
      <c r="I22" s="54"/>
      <c r="J22" s="54"/>
      <c r="K22" s="54"/>
    </row>
    <row r="23" spans="1:11" ht="42.75">
      <c r="A23" s="38">
        <v>3</v>
      </c>
      <c r="B23" s="39" t="s">
        <v>55</v>
      </c>
      <c r="C23" s="38" t="s">
        <v>12</v>
      </c>
      <c r="D23" s="39" t="s">
        <v>56</v>
      </c>
      <c r="E23" s="41">
        <v>51801</v>
      </c>
      <c r="F23" s="54"/>
      <c r="G23" s="54"/>
      <c r="H23" s="54"/>
      <c r="I23" s="54"/>
      <c r="J23" s="54"/>
      <c r="K23" s="54"/>
    </row>
    <row r="24" spans="1:11" ht="15">
      <c r="A24" s="38"/>
      <c r="B24" s="43"/>
      <c r="C24" s="38"/>
      <c r="D24" s="39"/>
      <c r="E24" s="44"/>
      <c r="F24" s="54"/>
      <c r="G24" s="54"/>
      <c r="H24" s="54"/>
      <c r="I24" s="54"/>
      <c r="J24" s="54"/>
      <c r="K24" s="54"/>
    </row>
    <row r="25" spans="1:11" ht="15">
      <c r="A25" s="38"/>
      <c r="B25" s="43"/>
      <c r="C25" s="38"/>
      <c r="D25" s="39"/>
      <c r="E25" s="44">
        <f>SUM(E21:E24)</f>
        <v>140867</v>
      </c>
      <c r="F25" s="54"/>
      <c r="G25" s="54"/>
      <c r="H25" s="54"/>
      <c r="I25" s="54"/>
      <c r="J25" s="54"/>
      <c r="K25" s="54"/>
    </row>
    <row r="26" spans="1:11" ht="57">
      <c r="A26" s="38">
        <v>1</v>
      </c>
      <c r="B26" s="39" t="s">
        <v>16</v>
      </c>
      <c r="C26" s="38" t="s">
        <v>12</v>
      </c>
      <c r="D26" s="39" t="s">
        <v>58</v>
      </c>
      <c r="E26" s="41">
        <v>212000</v>
      </c>
      <c r="F26" s="54"/>
      <c r="G26" s="54"/>
      <c r="H26" s="54"/>
      <c r="I26" s="54"/>
      <c r="J26" s="54"/>
      <c r="K26" s="54"/>
    </row>
    <row r="27" spans="1:11" ht="57">
      <c r="A27" s="38">
        <v>2</v>
      </c>
      <c r="B27" s="39" t="s">
        <v>16</v>
      </c>
      <c r="C27" s="38" t="s">
        <v>12</v>
      </c>
      <c r="D27" s="39" t="s">
        <v>58</v>
      </c>
      <c r="E27" s="41">
        <v>233002</v>
      </c>
      <c r="F27" s="54"/>
      <c r="G27" s="54"/>
      <c r="H27" s="54"/>
      <c r="I27" s="54"/>
      <c r="J27" s="54"/>
      <c r="K27" s="54"/>
    </row>
    <row r="28" spans="1:11" ht="15">
      <c r="A28" s="38"/>
      <c r="B28" s="43"/>
      <c r="C28" s="38"/>
      <c r="D28" s="39"/>
      <c r="E28" s="44">
        <f>SUM(E26:E27)</f>
        <v>445002</v>
      </c>
      <c r="F28" s="54"/>
      <c r="G28" s="54"/>
      <c r="H28" s="54"/>
      <c r="I28" s="54"/>
      <c r="J28" s="54"/>
      <c r="K28" s="54"/>
    </row>
    <row r="29" spans="1:11" ht="114">
      <c r="A29" s="38">
        <v>1</v>
      </c>
      <c r="B29" s="39" t="s">
        <v>60</v>
      </c>
      <c r="C29" s="38" t="s">
        <v>12</v>
      </c>
      <c r="D29" s="39" t="s">
        <v>61</v>
      </c>
      <c r="E29" s="41">
        <v>525950</v>
      </c>
      <c r="F29" s="54"/>
      <c r="G29" s="54"/>
      <c r="H29" s="54"/>
      <c r="I29" s="54"/>
      <c r="J29" s="54"/>
      <c r="K29" s="54"/>
    </row>
    <row r="30" spans="1:11" ht="15">
      <c r="A30" s="38"/>
      <c r="B30" s="43"/>
      <c r="C30" s="38"/>
      <c r="D30" s="39"/>
      <c r="E30" s="44">
        <f>SUM(E29)</f>
        <v>525950</v>
      </c>
      <c r="F30" s="54"/>
      <c r="G30" s="54"/>
      <c r="H30" s="54"/>
      <c r="I30" s="54"/>
      <c r="J30" s="54"/>
      <c r="K30" s="54"/>
    </row>
    <row r="31" spans="1:11" ht="42.75">
      <c r="A31" s="38">
        <v>1</v>
      </c>
      <c r="B31" s="39" t="s">
        <v>62</v>
      </c>
      <c r="C31" s="38" t="s">
        <v>12</v>
      </c>
      <c r="D31" s="39" t="s">
        <v>63</v>
      </c>
      <c r="E31" s="41">
        <v>10000</v>
      </c>
      <c r="F31" s="54"/>
      <c r="G31" s="54"/>
      <c r="H31" s="54"/>
      <c r="I31" s="54"/>
      <c r="J31" s="54"/>
      <c r="K31" s="54"/>
    </row>
    <row r="32" spans="1:11" ht="15">
      <c r="A32" s="38"/>
      <c r="B32" s="43"/>
      <c r="C32" s="38"/>
      <c r="D32" s="39"/>
      <c r="E32" s="44">
        <f>SUM(E31)</f>
        <v>10000</v>
      </c>
      <c r="F32" s="54"/>
      <c r="G32" s="54"/>
      <c r="H32" s="54"/>
      <c r="I32" s="54"/>
      <c r="J32" s="54"/>
      <c r="K32" s="54"/>
    </row>
    <row r="33" spans="1:11" ht="15">
      <c r="A33" s="38"/>
      <c r="B33" s="43"/>
      <c r="C33" s="38"/>
      <c r="D33" s="39"/>
      <c r="E33" s="44"/>
      <c r="F33" s="54"/>
      <c r="G33" s="54"/>
      <c r="H33" s="54"/>
      <c r="I33" s="54"/>
      <c r="J33" s="54"/>
      <c r="K33" s="54"/>
    </row>
    <row r="34" spans="1:11" ht="30">
      <c r="A34" s="45"/>
      <c r="B34" s="43" t="s">
        <v>14</v>
      </c>
      <c r="C34" s="38"/>
      <c r="D34" s="39"/>
      <c r="E34" s="44">
        <f>E9+E11+E13+E17+E20+E25+E28+E30+E32</f>
        <v>2314262.54</v>
      </c>
      <c r="F34" s="54"/>
      <c r="G34" s="54"/>
      <c r="H34" s="54"/>
      <c r="I34" s="54"/>
      <c r="J34" s="54"/>
      <c r="K34" s="54"/>
    </row>
    <row r="35" spans="1:11" ht="15">
      <c r="A35" s="46"/>
      <c r="B35" s="49"/>
      <c r="C35" s="46"/>
      <c r="D35" s="50"/>
      <c r="E35" s="51"/>
      <c r="F35" s="54"/>
      <c r="G35" s="54"/>
      <c r="H35" s="54"/>
      <c r="I35" s="54"/>
      <c r="J35" s="54"/>
      <c r="K35" s="54"/>
    </row>
    <row r="36" spans="1:11" ht="15">
      <c r="A36" s="46"/>
      <c r="B36" s="49"/>
      <c r="C36" s="46"/>
      <c r="D36" s="50"/>
      <c r="E36" s="51"/>
      <c r="F36" s="54"/>
      <c r="G36" s="54"/>
      <c r="H36" s="54"/>
      <c r="I36" s="54"/>
      <c r="J36" s="54"/>
      <c r="K36" s="54"/>
    </row>
    <row r="37" spans="1:11" ht="15">
      <c r="A37" s="24"/>
      <c r="B37" s="24"/>
      <c r="C37" s="24"/>
      <c r="D37" s="24"/>
      <c r="E37" s="62"/>
      <c r="F37" s="54"/>
      <c r="G37" s="54"/>
      <c r="H37" s="54"/>
      <c r="I37" s="54"/>
      <c r="J37" s="54"/>
      <c r="K37" s="54"/>
    </row>
    <row r="38" spans="1:11" ht="15">
      <c r="A38" s="24"/>
      <c r="B38" s="24"/>
      <c r="C38" s="24"/>
      <c r="D38" s="24"/>
      <c r="E38" s="63"/>
      <c r="F38" s="54"/>
      <c r="G38" s="54"/>
      <c r="H38" s="54"/>
      <c r="I38" s="54"/>
      <c r="J38" s="54"/>
      <c r="K38" s="54"/>
    </row>
    <row r="39" spans="1:11" ht="15">
      <c r="A39" s="64"/>
      <c r="B39" s="64"/>
      <c r="C39" s="65"/>
      <c r="D39" s="65" t="s">
        <v>15</v>
      </c>
      <c r="E39" s="64"/>
      <c r="F39" s="54"/>
      <c r="G39" s="54"/>
      <c r="H39" s="54"/>
      <c r="I39" s="54"/>
      <c r="J39" s="54"/>
      <c r="K39" s="54"/>
    </row>
    <row r="40" spans="1:11" ht="15">
      <c r="A40" s="85" t="s">
        <v>67</v>
      </c>
      <c r="B40" s="85"/>
      <c r="C40" s="85"/>
      <c r="D40" s="85"/>
      <c r="E40" s="85"/>
      <c r="F40" s="54"/>
      <c r="G40" s="54"/>
      <c r="H40" s="54"/>
      <c r="I40" s="54"/>
      <c r="J40" s="54"/>
      <c r="K40" s="54"/>
    </row>
    <row r="41" spans="1:11" ht="15">
      <c r="A41" s="86"/>
      <c r="B41" s="86"/>
      <c r="C41" s="86"/>
      <c r="D41" s="86"/>
      <c r="E41" s="86"/>
      <c r="F41" s="54"/>
      <c r="G41" s="54"/>
      <c r="H41" s="54"/>
      <c r="I41" s="54"/>
      <c r="J41" s="54"/>
      <c r="K41" s="54"/>
    </row>
    <row r="42" spans="1:11" ht="15" customHeight="1">
      <c r="A42" s="66" t="s">
        <v>3</v>
      </c>
      <c r="B42" s="28"/>
      <c r="C42" s="66" t="s">
        <v>4</v>
      </c>
      <c r="D42" s="87" t="s">
        <v>5</v>
      </c>
      <c r="E42" s="28" t="s">
        <v>6</v>
      </c>
      <c r="F42" s="54"/>
      <c r="G42" s="54"/>
      <c r="H42" s="54"/>
      <c r="I42" s="54"/>
      <c r="J42" s="54"/>
      <c r="K42" s="54"/>
    </row>
    <row r="43" spans="1:11" ht="15">
      <c r="A43" s="67" t="s">
        <v>7</v>
      </c>
      <c r="B43" s="31" t="s">
        <v>8</v>
      </c>
      <c r="C43" s="31" t="s">
        <v>9</v>
      </c>
      <c r="D43" s="88"/>
      <c r="E43" s="33" t="s">
        <v>10</v>
      </c>
      <c r="F43" s="54"/>
      <c r="G43" s="54"/>
      <c r="H43" s="54"/>
      <c r="I43" s="54"/>
      <c r="J43" s="54"/>
      <c r="K43" s="54"/>
    </row>
    <row r="44" spans="1:11" ht="15">
      <c r="A44" s="35"/>
      <c r="B44" s="35"/>
      <c r="C44" s="35"/>
      <c r="D44" s="89"/>
      <c r="E44" s="68" t="s">
        <v>11</v>
      </c>
      <c r="F44" s="54"/>
      <c r="G44" s="54"/>
      <c r="H44" s="54"/>
      <c r="I44" s="54"/>
      <c r="J44" s="54"/>
      <c r="K44" s="54"/>
    </row>
    <row r="45" spans="1:11" ht="28.5">
      <c r="A45" s="38">
        <v>1</v>
      </c>
      <c r="B45" s="39" t="s">
        <v>99</v>
      </c>
      <c r="C45" s="38" t="s">
        <v>12</v>
      </c>
      <c r="D45" s="39" t="s">
        <v>100</v>
      </c>
      <c r="E45" s="41">
        <v>5663.64</v>
      </c>
      <c r="F45" s="54"/>
      <c r="G45" s="54"/>
      <c r="H45" s="54"/>
      <c r="I45" s="54"/>
      <c r="J45" s="54"/>
      <c r="K45" s="54"/>
    </row>
    <row r="46" spans="1:11" ht="15">
      <c r="A46" s="42"/>
      <c r="B46" s="43"/>
      <c r="C46" s="42"/>
      <c r="D46" s="39"/>
      <c r="E46" s="44">
        <f>SUM(E45:E45)</f>
        <v>5663.64</v>
      </c>
      <c r="F46" s="54"/>
      <c r="G46" s="54"/>
      <c r="H46" s="54"/>
      <c r="I46" s="54"/>
      <c r="J46" s="54"/>
      <c r="K46" s="54"/>
    </row>
    <row r="47" spans="1:11" ht="28.5">
      <c r="A47" s="38">
        <v>1</v>
      </c>
      <c r="B47" s="39" t="s">
        <v>72</v>
      </c>
      <c r="C47" s="38" t="s">
        <v>12</v>
      </c>
      <c r="D47" s="39" t="s">
        <v>70</v>
      </c>
      <c r="E47" s="41">
        <v>77271</v>
      </c>
      <c r="F47" s="54"/>
      <c r="G47" s="54"/>
      <c r="H47" s="54"/>
      <c r="I47" s="54"/>
      <c r="J47" s="54"/>
      <c r="K47" s="54"/>
    </row>
    <row r="48" spans="1:11" ht="28.5">
      <c r="A48" s="38">
        <v>2</v>
      </c>
      <c r="B48" s="39" t="s">
        <v>73</v>
      </c>
      <c r="C48" s="38" t="s">
        <v>12</v>
      </c>
      <c r="D48" s="39" t="s">
        <v>70</v>
      </c>
      <c r="E48" s="41">
        <v>54688</v>
      </c>
      <c r="F48" s="54"/>
      <c r="G48" s="54"/>
      <c r="H48" s="54"/>
      <c r="I48" s="54"/>
      <c r="J48" s="54"/>
      <c r="K48" s="54"/>
    </row>
    <row r="49" spans="1:11" ht="28.5">
      <c r="A49" s="38">
        <v>3</v>
      </c>
      <c r="B49" s="39" t="s">
        <v>74</v>
      </c>
      <c r="C49" s="38" t="s">
        <v>12</v>
      </c>
      <c r="D49" s="39" t="s">
        <v>70</v>
      </c>
      <c r="E49" s="41">
        <v>48218</v>
      </c>
      <c r="F49" s="54"/>
      <c r="G49" s="54"/>
      <c r="H49" s="54"/>
      <c r="I49" s="54"/>
      <c r="J49" s="54"/>
      <c r="K49" s="54"/>
    </row>
    <row r="50" spans="1:11" ht="28.5">
      <c r="A50" s="38">
        <v>4</v>
      </c>
      <c r="B50" s="39" t="s">
        <v>75</v>
      </c>
      <c r="C50" s="38" t="s">
        <v>12</v>
      </c>
      <c r="D50" s="39" t="s">
        <v>70</v>
      </c>
      <c r="E50" s="41">
        <v>25025</v>
      </c>
      <c r="F50" s="54"/>
      <c r="G50" s="54"/>
      <c r="H50" s="54"/>
      <c r="I50" s="54"/>
      <c r="J50" s="54"/>
      <c r="K50" s="54"/>
    </row>
    <row r="51" spans="1:11" ht="28.5">
      <c r="A51" s="38">
        <v>5</v>
      </c>
      <c r="B51" s="39" t="s">
        <v>76</v>
      </c>
      <c r="C51" s="38" t="s">
        <v>12</v>
      </c>
      <c r="D51" s="39" t="s">
        <v>70</v>
      </c>
      <c r="E51" s="41">
        <v>57864</v>
      </c>
      <c r="F51" s="54"/>
      <c r="G51" s="54"/>
      <c r="H51" s="54"/>
      <c r="I51" s="54"/>
      <c r="J51" s="54"/>
      <c r="K51" s="54"/>
    </row>
    <row r="52" spans="1:11" ht="42.75">
      <c r="A52" s="38">
        <v>6</v>
      </c>
      <c r="B52" s="39" t="s">
        <v>75</v>
      </c>
      <c r="C52" s="38" t="s">
        <v>12</v>
      </c>
      <c r="D52" s="39" t="s">
        <v>77</v>
      </c>
      <c r="E52" s="41">
        <v>148627</v>
      </c>
      <c r="F52" s="54"/>
      <c r="G52" s="54"/>
      <c r="H52" s="54"/>
      <c r="I52" s="54"/>
      <c r="J52" s="54"/>
      <c r="K52" s="54"/>
    </row>
    <row r="53" spans="1:11" ht="15">
      <c r="A53" s="38"/>
      <c r="B53" s="39"/>
      <c r="C53" s="38"/>
      <c r="D53" s="39"/>
      <c r="E53" s="41"/>
      <c r="F53" s="54"/>
      <c r="G53" s="54"/>
      <c r="H53" s="54"/>
      <c r="I53" s="54"/>
      <c r="J53" s="54"/>
      <c r="K53" s="54"/>
    </row>
    <row r="54" spans="1:11" ht="15">
      <c r="A54" s="38"/>
      <c r="B54" s="43"/>
      <c r="C54" s="42"/>
      <c r="D54" s="39"/>
      <c r="E54" s="44">
        <f>SUM(E47:E53)</f>
        <v>411693</v>
      </c>
      <c r="F54" s="54"/>
      <c r="G54" s="54"/>
      <c r="H54" s="54"/>
      <c r="I54" s="54"/>
      <c r="J54" s="54"/>
      <c r="K54" s="54"/>
    </row>
    <row r="55" spans="1:11" ht="28.5">
      <c r="A55" s="38">
        <v>1</v>
      </c>
      <c r="B55" s="39" t="s">
        <v>68</v>
      </c>
      <c r="C55" s="38" t="s">
        <v>12</v>
      </c>
      <c r="D55" s="39" t="s">
        <v>35</v>
      </c>
      <c r="E55" s="41">
        <v>351326</v>
      </c>
      <c r="F55" s="61"/>
      <c r="G55" s="54"/>
      <c r="H55" s="54"/>
      <c r="I55" s="54"/>
      <c r="J55" s="54"/>
      <c r="K55" s="54"/>
    </row>
    <row r="56" spans="1:11" ht="28.5">
      <c r="A56" s="38">
        <v>2</v>
      </c>
      <c r="B56" s="39" t="s">
        <v>81</v>
      </c>
      <c r="C56" s="38" t="s">
        <v>12</v>
      </c>
      <c r="D56" s="39" t="s">
        <v>35</v>
      </c>
      <c r="E56" s="41">
        <v>479808</v>
      </c>
      <c r="F56" s="54"/>
      <c r="G56" s="54"/>
      <c r="H56" s="54"/>
      <c r="I56" s="54"/>
      <c r="J56" s="54"/>
      <c r="K56" s="54"/>
    </row>
    <row r="57" spans="1:11" ht="28.5">
      <c r="A57" s="38">
        <v>3</v>
      </c>
      <c r="B57" s="39" t="s">
        <v>75</v>
      </c>
      <c r="C57" s="38" t="s">
        <v>12</v>
      </c>
      <c r="D57" s="39" t="s">
        <v>35</v>
      </c>
      <c r="E57" s="41">
        <v>230526</v>
      </c>
      <c r="F57" s="54"/>
      <c r="G57" s="54"/>
      <c r="H57" s="54"/>
      <c r="I57" s="54"/>
      <c r="J57" s="54"/>
      <c r="K57" s="54"/>
    </row>
    <row r="58" spans="1:11" ht="15">
      <c r="A58" s="38"/>
      <c r="B58" s="43"/>
      <c r="C58" s="38"/>
      <c r="D58" s="39"/>
      <c r="E58" s="44"/>
      <c r="F58" s="54"/>
      <c r="G58" s="54"/>
      <c r="H58" s="54"/>
      <c r="I58" s="54"/>
      <c r="J58" s="54"/>
      <c r="K58" s="54"/>
    </row>
    <row r="59" spans="1:11" ht="15">
      <c r="A59" s="38">
        <v>1</v>
      </c>
      <c r="B59" s="43"/>
      <c r="C59" s="38"/>
      <c r="D59" s="39"/>
      <c r="E59" s="44">
        <f>SUM(E55:E58)</f>
        <v>1061660</v>
      </c>
      <c r="F59" s="54"/>
      <c r="G59" s="54"/>
      <c r="H59" s="54"/>
      <c r="I59" s="54"/>
      <c r="J59" s="54"/>
      <c r="K59" s="54"/>
    </row>
    <row r="60" spans="1:11" ht="42.75">
      <c r="A60" s="38">
        <v>1</v>
      </c>
      <c r="B60" s="39" t="s">
        <v>62</v>
      </c>
      <c r="C60" s="38" t="s">
        <v>12</v>
      </c>
      <c r="D60" s="39" t="s">
        <v>63</v>
      </c>
      <c r="E60" s="41">
        <v>10000</v>
      </c>
      <c r="F60" s="54"/>
      <c r="G60" s="54"/>
      <c r="H60" s="54"/>
      <c r="I60" s="54"/>
      <c r="J60" s="54"/>
      <c r="K60" s="54"/>
    </row>
    <row r="61" spans="1:11" ht="15">
      <c r="A61" s="38"/>
      <c r="B61" s="43"/>
      <c r="C61" s="38"/>
      <c r="D61" s="39"/>
      <c r="E61" s="44">
        <f>SUM(E60)</f>
        <v>10000</v>
      </c>
      <c r="F61" s="54"/>
      <c r="G61" s="54"/>
      <c r="H61" s="54"/>
      <c r="I61" s="54"/>
      <c r="J61" s="54"/>
      <c r="K61" s="54"/>
    </row>
    <row r="62" spans="1:11" ht="114">
      <c r="A62" s="38">
        <v>1</v>
      </c>
      <c r="B62" s="39" t="s">
        <v>97</v>
      </c>
      <c r="C62" s="38" t="s">
        <v>12</v>
      </c>
      <c r="D62" s="39" t="s">
        <v>98</v>
      </c>
      <c r="E62" s="41">
        <v>24640</v>
      </c>
      <c r="F62" s="54"/>
      <c r="G62" s="54"/>
      <c r="H62" s="54"/>
      <c r="I62" s="54"/>
      <c r="J62" s="54"/>
      <c r="K62" s="54"/>
    </row>
    <row r="63" spans="1:11" ht="15">
      <c r="A63" s="38"/>
      <c r="B63" s="43"/>
      <c r="C63" s="38"/>
      <c r="D63" s="39"/>
      <c r="E63" s="44">
        <f>SUM(E62)</f>
        <v>24640</v>
      </c>
      <c r="F63" s="54"/>
      <c r="G63" s="54"/>
      <c r="H63" s="54"/>
      <c r="I63" s="54"/>
      <c r="J63" s="54"/>
      <c r="K63" s="54"/>
    </row>
    <row r="64" spans="1:11" ht="30">
      <c r="A64" s="45"/>
      <c r="B64" s="52" t="s">
        <v>14</v>
      </c>
      <c r="C64" s="38"/>
      <c r="D64" s="39"/>
      <c r="E64" s="44">
        <f>E46+E54+E59+E61+E63</f>
        <v>1513656.6400000001</v>
      </c>
      <c r="F64" s="54"/>
      <c r="G64" s="54"/>
      <c r="H64" s="54"/>
      <c r="I64" s="54"/>
      <c r="J64" s="54"/>
      <c r="K64" s="54"/>
    </row>
    <row r="65" spans="1:11" ht="15">
      <c r="A65" s="46"/>
      <c r="B65" s="49"/>
      <c r="C65" s="46"/>
      <c r="D65" s="50"/>
      <c r="E65" s="51"/>
      <c r="F65" s="54"/>
      <c r="G65" s="54"/>
      <c r="H65" s="54"/>
      <c r="I65" s="54"/>
      <c r="J65" s="54"/>
      <c r="K65" s="54"/>
    </row>
    <row r="66" spans="1:11" ht="15">
      <c r="A66" s="46"/>
      <c r="B66" s="49"/>
      <c r="C66" s="46"/>
      <c r="D66" s="50"/>
      <c r="E66" s="51"/>
      <c r="F66" s="54"/>
      <c r="G66" s="54"/>
      <c r="H66" s="54"/>
      <c r="I66" s="54"/>
      <c r="J66" s="54"/>
      <c r="K66" s="54"/>
    </row>
    <row r="67" spans="1:11" ht="15">
      <c r="A67" s="24"/>
      <c r="B67" s="24"/>
      <c r="C67" s="24"/>
      <c r="D67" s="24"/>
      <c r="E67" s="63"/>
      <c r="F67" s="54"/>
      <c r="G67" s="54"/>
      <c r="H67" s="54"/>
      <c r="I67" s="54"/>
      <c r="J67" s="54"/>
      <c r="K67" s="54"/>
    </row>
    <row r="68" spans="1:11" ht="15">
      <c r="A68" s="64"/>
      <c r="B68" s="64"/>
      <c r="C68" s="65"/>
      <c r="D68" s="65" t="s">
        <v>15</v>
      </c>
      <c r="E68" s="64"/>
      <c r="F68" s="54"/>
      <c r="G68" s="54"/>
      <c r="H68" s="54"/>
      <c r="I68" s="54"/>
      <c r="J68" s="54"/>
      <c r="K68" s="54"/>
    </row>
    <row r="69" spans="1:11" ht="15">
      <c r="A69" s="85" t="s">
        <v>95</v>
      </c>
      <c r="B69" s="85"/>
      <c r="C69" s="85"/>
      <c r="D69" s="85"/>
      <c r="E69" s="85"/>
      <c r="F69" s="54"/>
      <c r="G69" s="54"/>
      <c r="H69" s="54"/>
      <c r="I69" s="54"/>
      <c r="J69" s="54"/>
      <c r="K69" s="54"/>
    </row>
    <row r="70" spans="1:11" ht="15">
      <c r="A70" s="86"/>
      <c r="B70" s="86"/>
      <c r="C70" s="86"/>
      <c r="D70" s="86"/>
      <c r="E70" s="86"/>
      <c r="F70" s="54"/>
      <c r="G70" s="54"/>
      <c r="H70" s="54"/>
      <c r="I70" s="54"/>
      <c r="J70" s="54"/>
      <c r="K70" s="54"/>
    </row>
    <row r="71" spans="1:11" ht="15">
      <c r="A71" s="66" t="s">
        <v>3</v>
      </c>
      <c r="B71" s="28"/>
      <c r="C71" s="66" t="s">
        <v>4</v>
      </c>
      <c r="D71" s="87" t="s">
        <v>5</v>
      </c>
      <c r="E71" s="28" t="s">
        <v>6</v>
      </c>
      <c r="F71" s="54"/>
      <c r="G71" s="54"/>
      <c r="H71" s="54"/>
      <c r="I71" s="54"/>
      <c r="J71" s="54"/>
      <c r="K71" s="54"/>
    </row>
    <row r="72" spans="1:11" ht="15">
      <c r="A72" s="67" t="s">
        <v>7</v>
      </c>
      <c r="B72" s="31" t="s">
        <v>8</v>
      </c>
      <c r="C72" s="31" t="s">
        <v>9</v>
      </c>
      <c r="D72" s="88"/>
      <c r="E72" s="33" t="s">
        <v>10</v>
      </c>
      <c r="F72" s="54"/>
      <c r="G72" s="54"/>
      <c r="H72" s="54"/>
      <c r="I72" s="54"/>
      <c r="J72" s="54"/>
      <c r="K72" s="54"/>
    </row>
    <row r="73" spans="1:11" ht="15">
      <c r="A73" s="35"/>
      <c r="B73" s="35"/>
      <c r="C73" s="35"/>
      <c r="D73" s="89"/>
      <c r="E73" s="68" t="s">
        <v>11</v>
      </c>
      <c r="F73" s="54"/>
      <c r="G73" s="54"/>
      <c r="H73" s="54"/>
      <c r="I73" s="54"/>
      <c r="J73" s="54"/>
      <c r="K73" s="54"/>
    </row>
    <row r="74" spans="1:11" ht="114">
      <c r="A74" s="38">
        <v>1</v>
      </c>
      <c r="B74" s="39" t="s">
        <v>82</v>
      </c>
      <c r="C74" s="38" t="s">
        <v>12</v>
      </c>
      <c r="D74" s="39" t="s">
        <v>130</v>
      </c>
      <c r="E74" s="41">
        <v>83748</v>
      </c>
      <c r="F74" s="54"/>
      <c r="G74" s="54"/>
      <c r="H74" s="54"/>
      <c r="I74" s="54"/>
      <c r="J74" s="54"/>
      <c r="K74" s="54"/>
    </row>
    <row r="75" spans="1:11" ht="15">
      <c r="A75" s="42"/>
      <c r="B75" s="43"/>
      <c r="C75" s="42"/>
      <c r="D75" s="39"/>
      <c r="E75" s="44">
        <f>SUM(E74:E74)</f>
        <v>83748</v>
      </c>
      <c r="F75" s="54"/>
      <c r="G75" s="54"/>
      <c r="H75" s="54"/>
      <c r="I75" s="54"/>
      <c r="J75" s="54"/>
      <c r="K75" s="54"/>
    </row>
    <row r="76" spans="1:11" ht="28.5">
      <c r="A76" s="38">
        <v>1</v>
      </c>
      <c r="B76" s="39" t="s">
        <v>39</v>
      </c>
      <c r="C76" s="38" t="s">
        <v>12</v>
      </c>
      <c r="D76" s="39" t="s">
        <v>70</v>
      </c>
      <c r="E76" s="41">
        <v>23070</v>
      </c>
      <c r="F76" s="54"/>
      <c r="G76" s="54"/>
      <c r="H76" s="54"/>
      <c r="I76" s="54"/>
      <c r="J76" s="54"/>
      <c r="K76" s="54"/>
    </row>
    <row r="77" spans="1:11" ht="28.5">
      <c r="A77" s="38">
        <v>2</v>
      </c>
      <c r="B77" s="39" t="s">
        <v>96</v>
      </c>
      <c r="C77" s="38" t="s">
        <v>12</v>
      </c>
      <c r="D77" s="39" t="s">
        <v>70</v>
      </c>
      <c r="E77" s="41">
        <v>68972</v>
      </c>
      <c r="F77" s="54"/>
      <c r="G77" s="54"/>
      <c r="H77" s="54"/>
      <c r="I77" s="54"/>
      <c r="J77" s="54"/>
      <c r="K77" s="54"/>
    </row>
    <row r="78" spans="1:11" ht="28.5">
      <c r="A78" s="38">
        <v>3</v>
      </c>
      <c r="B78" s="39" t="s">
        <v>27</v>
      </c>
      <c r="C78" s="38" t="s">
        <v>12</v>
      </c>
      <c r="D78" s="39" t="s">
        <v>70</v>
      </c>
      <c r="E78" s="41">
        <v>49805</v>
      </c>
      <c r="F78" s="54"/>
      <c r="G78" s="54"/>
      <c r="H78" s="54"/>
      <c r="I78" s="54"/>
      <c r="J78" s="54"/>
      <c r="K78" s="54"/>
    </row>
    <row r="79" spans="1:11" ht="15">
      <c r="A79" s="38"/>
      <c r="B79" s="39"/>
      <c r="C79" s="38"/>
      <c r="D79" s="39"/>
      <c r="E79" s="41"/>
      <c r="F79" s="54"/>
      <c r="G79" s="54"/>
      <c r="H79" s="54"/>
      <c r="I79" s="54"/>
      <c r="J79" s="54"/>
      <c r="K79" s="54"/>
    </row>
    <row r="80" spans="1:11" ht="15">
      <c r="A80" s="38"/>
      <c r="B80" s="43"/>
      <c r="C80" s="42"/>
      <c r="D80" s="39"/>
      <c r="E80" s="44">
        <f>SUM(E76:E79)</f>
        <v>141847</v>
      </c>
      <c r="F80" s="54"/>
      <c r="G80" s="54"/>
      <c r="H80" s="54"/>
      <c r="I80" s="54"/>
      <c r="J80" s="54"/>
      <c r="K80" s="54"/>
    </row>
    <row r="81" spans="1:11" ht="42.75">
      <c r="A81" s="38">
        <v>1</v>
      </c>
      <c r="B81" s="39" t="s">
        <v>62</v>
      </c>
      <c r="C81" s="38" t="s">
        <v>12</v>
      </c>
      <c r="D81" s="39" t="s">
        <v>63</v>
      </c>
      <c r="E81" s="41">
        <v>10000</v>
      </c>
      <c r="F81" s="54"/>
      <c r="G81" s="54"/>
      <c r="H81" s="54"/>
      <c r="I81" s="54"/>
      <c r="J81" s="54"/>
      <c r="K81" s="54"/>
    </row>
    <row r="82" spans="1:11" ht="15">
      <c r="A82" s="38"/>
      <c r="B82" s="43"/>
      <c r="C82" s="38"/>
      <c r="D82" s="39"/>
      <c r="E82" s="44">
        <f>SUM(E81)</f>
        <v>10000</v>
      </c>
      <c r="F82" s="54"/>
      <c r="G82" s="54"/>
      <c r="H82" s="54"/>
      <c r="I82" s="54"/>
      <c r="J82" s="54"/>
      <c r="K82" s="54"/>
    </row>
    <row r="83" spans="1:11" ht="28.5">
      <c r="A83" s="38">
        <v>1</v>
      </c>
      <c r="B83" s="39" t="s">
        <v>88</v>
      </c>
      <c r="C83" s="38" t="s">
        <v>12</v>
      </c>
      <c r="D83" s="39" t="s">
        <v>122</v>
      </c>
      <c r="E83" s="41">
        <v>41456</v>
      </c>
      <c r="F83" s="54"/>
      <c r="G83" s="54"/>
      <c r="H83" s="54"/>
      <c r="I83" s="54"/>
      <c r="J83" s="54"/>
      <c r="K83" s="54"/>
    </row>
    <row r="84" spans="1:11" ht="42.75">
      <c r="A84" s="38">
        <v>2</v>
      </c>
      <c r="B84" s="39" t="s">
        <v>89</v>
      </c>
      <c r="C84" s="38" t="s">
        <v>12</v>
      </c>
      <c r="D84" s="39" t="s">
        <v>123</v>
      </c>
      <c r="E84" s="41">
        <v>10137.46</v>
      </c>
      <c r="F84" s="54"/>
      <c r="G84" s="54"/>
      <c r="H84" s="54"/>
      <c r="I84" s="54"/>
      <c r="J84" s="54"/>
      <c r="K84" s="54"/>
    </row>
    <row r="85" spans="1:11" ht="57">
      <c r="A85" s="38">
        <v>3</v>
      </c>
      <c r="B85" s="39" t="s">
        <v>125</v>
      </c>
      <c r="C85" s="38" t="s">
        <v>12</v>
      </c>
      <c r="D85" s="39" t="s">
        <v>124</v>
      </c>
      <c r="E85" s="41">
        <v>18625.51</v>
      </c>
      <c r="F85" s="54"/>
      <c r="G85" s="54"/>
      <c r="H85" s="54"/>
      <c r="I85" s="54"/>
      <c r="J85" s="54"/>
      <c r="K85" s="54"/>
    </row>
    <row r="86" spans="1:11" ht="57">
      <c r="A86" s="38">
        <v>4</v>
      </c>
      <c r="B86" s="39" t="s">
        <v>126</v>
      </c>
      <c r="C86" s="38" t="s">
        <v>12</v>
      </c>
      <c r="D86" s="39" t="s">
        <v>127</v>
      </c>
      <c r="E86" s="41">
        <v>86763.23</v>
      </c>
      <c r="F86" s="54"/>
      <c r="G86" s="54"/>
      <c r="H86" s="54"/>
      <c r="I86" s="54"/>
      <c r="J86" s="54"/>
      <c r="K86" s="54"/>
    </row>
    <row r="87" spans="1:11" ht="42.75">
      <c r="A87" s="38">
        <v>5</v>
      </c>
      <c r="B87" s="39" t="s">
        <v>128</v>
      </c>
      <c r="C87" s="38" t="s">
        <v>12</v>
      </c>
      <c r="D87" s="39" t="s">
        <v>129</v>
      </c>
      <c r="E87" s="41">
        <v>19737</v>
      </c>
      <c r="F87" s="54"/>
      <c r="G87" s="54"/>
      <c r="H87" s="54"/>
      <c r="I87" s="54"/>
      <c r="J87" s="54"/>
      <c r="K87" s="54"/>
    </row>
    <row r="88" spans="1:11" ht="15">
      <c r="A88" s="38"/>
      <c r="B88" s="39"/>
      <c r="C88" s="38"/>
      <c r="D88" s="39"/>
      <c r="E88" s="41"/>
      <c r="F88" s="54"/>
      <c r="G88" s="54"/>
      <c r="H88" s="54"/>
      <c r="I88" s="54"/>
      <c r="J88" s="54"/>
      <c r="K88" s="54"/>
    </row>
    <row r="89" spans="1:11" ht="15">
      <c r="A89" s="38"/>
      <c r="B89" s="43"/>
      <c r="C89" s="38"/>
      <c r="D89" s="39"/>
      <c r="E89" s="44">
        <f>SUM(E83:E88)</f>
        <v>176719.2</v>
      </c>
      <c r="F89" s="54"/>
      <c r="G89" s="54"/>
      <c r="H89" s="54"/>
      <c r="I89" s="54"/>
      <c r="J89" s="54"/>
      <c r="K89" s="54"/>
    </row>
    <row r="90" spans="1:11" ht="30">
      <c r="A90" s="45"/>
      <c r="B90" s="52" t="s">
        <v>14</v>
      </c>
      <c r="C90" s="38"/>
      <c r="D90" s="39"/>
      <c r="E90" s="44">
        <f>E75+E80+E82+E89</f>
        <v>412314.2</v>
      </c>
      <c r="F90" s="54"/>
      <c r="G90" s="54"/>
      <c r="H90" s="54"/>
      <c r="I90" s="54"/>
      <c r="J90" s="54"/>
      <c r="K90" s="54"/>
    </row>
    <row r="91" spans="1:11" ht="15">
      <c r="A91" s="46"/>
      <c r="B91" s="49"/>
      <c r="C91" s="46"/>
      <c r="D91" s="50"/>
      <c r="E91" s="51"/>
      <c r="F91" s="54"/>
      <c r="G91" s="54"/>
      <c r="H91" s="54"/>
      <c r="I91" s="54"/>
      <c r="J91" s="54"/>
      <c r="K91" s="54"/>
    </row>
    <row r="92" spans="1:11" ht="15">
      <c r="A92" s="46"/>
      <c r="B92" s="49"/>
      <c r="C92" s="46"/>
      <c r="D92" s="50"/>
      <c r="E92" s="51"/>
      <c r="F92" s="54"/>
      <c r="G92" s="54"/>
      <c r="H92" s="54"/>
      <c r="I92" s="54"/>
      <c r="J92" s="54"/>
      <c r="K92" s="54"/>
    </row>
    <row r="93" spans="1:11" ht="15">
      <c r="A93" s="24"/>
      <c r="B93" s="24"/>
      <c r="C93" s="24"/>
      <c r="D93" s="24"/>
      <c r="E93" s="63"/>
      <c r="F93" s="54"/>
      <c r="G93" s="54"/>
      <c r="H93" s="54"/>
      <c r="I93" s="54"/>
      <c r="J93" s="54"/>
      <c r="K93" s="54"/>
    </row>
    <row r="94" spans="1:11" ht="15">
      <c r="A94" s="64"/>
      <c r="B94" s="64"/>
      <c r="C94" s="65"/>
      <c r="D94" s="65" t="s">
        <v>15</v>
      </c>
      <c r="E94" s="64"/>
      <c r="F94" s="54"/>
      <c r="G94" s="54"/>
      <c r="H94" s="54"/>
      <c r="I94" s="54"/>
      <c r="J94" s="54"/>
      <c r="K94" s="54"/>
    </row>
    <row r="95" spans="1:11" ht="15">
      <c r="A95" s="85" t="s">
        <v>136</v>
      </c>
      <c r="B95" s="85"/>
      <c r="C95" s="85"/>
      <c r="D95" s="85"/>
      <c r="E95" s="85"/>
      <c r="F95" s="54"/>
      <c r="G95" s="54"/>
      <c r="H95" s="54"/>
      <c r="I95" s="54"/>
      <c r="J95" s="54"/>
      <c r="K95" s="54"/>
    </row>
    <row r="96" spans="1:11" ht="15">
      <c r="A96" s="86"/>
      <c r="B96" s="86"/>
      <c r="C96" s="86"/>
      <c r="D96" s="86"/>
      <c r="E96" s="86"/>
      <c r="F96" s="54"/>
      <c r="G96" s="54"/>
      <c r="H96" s="54"/>
      <c r="I96" s="54"/>
      <c r="J96" s="54"/>
      <c r="K96" s="54"/>
    </row>
    <row r="97" spans="1:11" ht="15">
      <c r="A97" s="66" t="s">
        <v>3</v>
      </c>
      <c r="B97" s="28"/>
      <c r="C97" s="66" t="s">
        <v>4</v>
      </c>
      <c r="D97" s="87" t="s">
        <v>5</v>
      </c>
      <c r="E97" s="28" t="s">
        <v>6</v>
      </c>
      <c r="F97" s="54"/>
      <c r="G97" s="54"/>
      <c r="H97" s="54"/>
      <c r="I97" s="54"/>
      <c r="J97" s="54"/>
      <c r="K97" s="54"/>
    </row>
    <row r="98" spans="1:11" ht="15">
      <c r="A98" s="67" t="s">
        <v>7</v>
      </c>
      <c r="B98" s="31" t="s">
        <v>8</v>
      </c>
      <c r="C98" s="31" t="s">
        <v>9</v>
      </c>
      <c r="D98" s="88"/>
      <c r="E98" s="33" t="s">
        <v>10</v>
      </c>
      <c r="F98" s="54"/>
      <c r="G98" s="54"/>
      <c r="H98" s="54"/>
      <c r="I98" s="54"/>
      <c r="J98" s="54"/>
      <c r="K98" s="54"/>
    </row>
    <row r="99" spans="1:11" ht="15">
      <c r="A99" s="35"/>
      <c r="B99" s="35"/>
      <c r="C99" s="35"/>
      <c r="D99" s="89"/>
      <c r="E99" s="68" t="s">
        <v>11</v>
      </c>
      <c r="F99" s="54"/>
      <c r="G99" s="54"/>
      <c r="H99" s="54"/>
      <c r="I99" s="54"/>
      <c r="J99" s="54"/>
      <c r="K99" s="54"/>
    </row>
    <row r="100" spans="1:11" ht="85.5">
      <c r="A100" s="38">
        <v>1</v>
      </c>
      <c r="B100" s="39" t="s">
        <v>146</v>
      </c>
      <c r="C100" s="38" t="s">
        <v>12</v>
      </c>
      <c r="D100" s="39" t="s">
        <v>145</v>
      </c>
      <c r="E100" s="41">
        <v>159000</v>
      </c>
      <c r="F100" s="54"/>
      <c r="G100" s="54"/>
      <c r="H100" s="54"/>
      <c r="I100" s="54"/>
      <c r="J100" s="54"/>
      <c r="K100" s="54"/>
    </row>
    <row r="101" spans="1:11" ht="15">
      <c r="A101" s="42"/>
      <c r="B101" s="43"/>
      <c r="C101" s="42"/>
      <c r="D101" s="39"/>
      <c r="E101" s="44">
        <f>SUM(E100:E100)</f>
        <v>159000</v>
      </c>
      <c r="F101" s="54"/>
      <c r="G101" s="54"/>
      <c r="H101" s="54"/>
      <c r="I101" s="54"/>
      <c r="J101" s="54"/>
      <c r="K101" s="54"/>
    </row>
    <row r="102" spans="1:11" ht="28.5">
      <c r="A102" s="38">
        <v>1</v>
      </c>
      <c r="B102" s="39" t="s">
        <v>137</v>
      </c>
      <c r="C102" s="38" t="s">
        <v>12</v>
      </c>
      <c r="D102" s="39" t="s">
        <v>138</v>
      </c>
      <c r="E102" s="41">
        <v>742169</v>
      </c>
      <c r="F102" s="54"/>
      <c r="G102" s="54"/>
      <c r="H102" s="54"/>
      <c r="I102" s="54"/>
      <c r="J102" s="54"/>
      <c r="K102" s="54"/>
    </row>
    <row r="103" spans="1:11" ht="42.75">
      <c r="A103" s="38">
        <v>2</v>
      </c>
      <c r="B103" s="39" t="s">
        <v>137</v>
      </c>
      <c r="C103" s="38" t="s">
        <v>12</v>
      </c>
      <c r="D103" s="39" t="s">
        <v>22</v>
      </c>
      <c r="E103" s="41">
        <v>214107</v>
      </c>
      <c r="F103" s="54"/>
      <c r="G103" s="54"/>
      <c r="H103" s="54"/>
      <c r="I103" s="54"/>
      <c r="J103" s="54"/>
      <c r="K103" s="54"/>
    </row>
    <row r="104" spans="1:11" ht="15">
      <c r="A104" s="38"/>
      <c r="B104" s="39"/>
      <c r="C104" s="38"/>
      <c r="D104" s="39"/>
      <c r="E104" s="41"/>
      <c r="F104" s="54"/>
      <c r="G104" s="54"/>
      <c r="H104" s="54"/>
      <c r="I104" s="54"/>
      <c r="J104" s="54"/>
      <c r="K104" s="54"/>
    </row>
    <row r="105" spans="1:11" ht="15">
      <c r="A105" s="38"/>
      <c r="B105" s="43"/>
      <c r="C105" s="42"/>
      <c r="D105" s="39"/>
      <c r="E105" s="44">
        <f>SUM(E102:E104)</f>
        <v>956276</v>
      </c>
      <c r="F105" s="54"/>
      <c r="G105" s="54"/>
      <c r="H105" s="54"/>
      <c r="I105" s="54"/>
      <c r="J105" s="54"/>
      <c r="K105" s="54"/>
    </row>
    <row r="106" spans="1:11" ht="42.75">
      <c r="A106" s="38">
        <v>1</v>
      </c>
      <c r="B106" s="39" t="s">
        <v>62</v>
      </c>
      <c r="C106" s="38" t="s">
        <v>12</v>
      </c>
      <c r="D106" s="39" t="s">
        <v>63</v>
      </c>
      <c r="E106" s="41">
        <v>10000</v>
      </c>
      <c r="F106" s="54"/>
      <c r="G106" s="54"/>
      <c r="H106" s="54"/>
      <c r="I106" s="54"/>
      <c r="J106" s="54"/>
      <c r="K106" s="54"/>
    </row>
    <row r="107" spans="1:11" ht="15">
      <c r="A107" s="38"/>
      <c r="B107" s="43"/>
      <c r="C107" s="38"/>
      <c r="D107" s="39"/>
      <c r="E107" s="44">
        <f>SUM(E106)</f>
        <v>10000</v>
      </c>
      <c r="F107" s="54"/>
      <c r="G107" s="54"/>
      <c r="H107" s="54"/>
      <c r="I107" s="54"/>
      <c r="J107" s="54"/>
      <c r="K107" s="54"/>
    </row>
    <row r="108" spans="1:11" ht="71.25">
      <c r="A108" s="38">
        <v>1</v>
      </c>
      <c r="B108" s="39" t="s">
        <v>141</v>
      </c>
      <c r="C108" s="38" t="s">
        <v>12</v>
      </c>
      <c r="D108" s="39" t="s">
        <v>140</v>
      </c>
      <c r="E108" s="41">
        <v>4581.24</v>
      </c>
      <c r="F108" s="54"/>
      <c r="G108" s="54"/>
      <c r="H108" s="54"/>
      <c r="I108" s="54"/>
      <c r="J108" s="54"/>
      <c r="K108" s="54"/>
    </row>
    <row r="109" spans="1:11" ht="57">
      <c r="A109" s="38">
        <v>2</v>
      </c>
      <c r="B109" s="39" t="s">
        <v>68</v>
      </c>
      <c r="C109" s="38" t="s">
        <v>12</v>
      </c>
      <c r="D109" s="39" t="s">
        <v>142</v>
      </c>
      <c r="E109" s="41">
        <v>35204.97</v>
      </c>
      <c r="F109" s="54"/>
      <c r="G109" s="54"/>
      <c r="H109" s="54"/>
      <c r="I109" s="54"/>
      <c r="J109" s="54"/>
      <c r="K109" s="54"/>
    </row>
    <row r="110" spans="1:11" ht="71.25">
      <c r="A110" s="38">
        <v>3</v>
      </c>
      <c r="B110" s="39" t="s">
        <v>54</v>
      </c>
      <c r="C110" s="38" t="s">
        <v>12</v>
      </c>
      <c r="D110" s="39" t="s">
        <v>140</v>
      </c>
      <c r="E110" s="41">
        <v>4581.24</v>
      </c>
      <c r="F110" s="54"/>
      <c r="G110" s="54"/>
      <c r="H110" s="54"/>
      <c r="I110" s="54"/>
      <c r="J110" s="54"/>
      <c r="K110" s="54"/>
    </row>
    <row r="111" spans="1:11" ht="42.75">
      <c r="A111" s="38">
        <v>4</v>
      </c>
      <c r="B111" s="39" t="s">
        <v>143</v>
      </c>
      <c r="C111" s="38" t="s">
        <v>12</v>
      </c>
      <c r="D111" s="39" t="s">
        <v>144</v>
      </c>
      <c r="E111" s="41">
        <v>22551.23</v>
      </c>
      <c r="F111" s="54"/>
      <c r="G111" s="54"/>
      <c r="H111" s="54"/>
      <c r="I111" s="54"/>
      <c r="J111" s="54"/>
      <c r="K111" s="54"/>
    </row>
    <row r="112" spans="1:11" ht="15">
      <c r="A112" s="38"/>
      <c r="B112" s="39"/>
      <c r="C112" s="38"/>
      <c r="D112" s="39"/>
      <c r="E112" s="41"/>
      <c r="F112" s="54"/>
      <c r="G112" s="54"/>
      <c r="H112" s="54"/>
      <c r="I112" s="54"/>
      <c r="J112" s="54"/>
      <c r="K112" s="54"/>
    </row>
    <row r="113" spans="1:11" ht="15">
      <c r="A113" s="38"/>
      <c r="B113" s="43"/>
      <c r="C113" s="38"/>
      <c r="D113" s="39"/>
      <c r="E113" s="44">
        <f>SUM(E108:E112)</f>
        <v>66918.68</v>
      </c>
      <c r="F113" s="54"/>
      <c r="G113" s="54"/>
      <c r="H113" s="54"/>
      <c r="I113" s="54"/>
      <c r="J113" s="54"/>
      <c r="K113" s="54"/>
    </row>
    <row r="114" spans="1:11" ht="114">
      <c r="A114" s="38">
        <v>1</v>
      </c>
      <c r="B114" s="39" t="s">
        <v>66</v>
      </c>
      <c r="C114" s="38" t="s">
        <v>12</v>
      </c>
      <c r="D114" s="39" t="s">
        <v>161</v>
      </c>
      <c r="E114" s="41">
        <v>71203</v>
      </c>
      <c r="F114" s="54"/>
      <c r="G114" s="54"/>
      <c r="H114" s="54"/>
      <c r="I114" s="54"/>
      <c r="J114" s="54"/>
      <c r="K114" s="54"/>
    </row>
    <row r="115" spans="1:11" ht="15">
      <c r="A115" s="38"/>
      <c r="B115" s="43"/>
      <c r="C115" s="38"/>
      <c r="D115" s="39"/>
      <c r="E115" s="44">
        <f>SUM(E114)</f>
        <v>71203</v>
      </c>
      <c r="F115" s="54"/>
      <c r="G115" s="54"/>
      <c r="H115" s="54"/>
      <c r="I115" s="54"/>
      <c r="J115" s="54"/>
      <c r="K115" s="54"/>
    </row>
    <row r="116" spans="1:11" ht="42.75">
      <c r="A116" s="38">
        <v>1</v>
      </c>
      <c r="B116" s="39" t="s">
        <v>186</v>
      </c>
      <c r="C116" s="38" t="s">
        <v>12</v>
      </c>
      <c r="D116" s="39" t="s">
        <v>187</v>
      </c>
      <c r="E116" s="41">
        <v>15000</v>
      </c>
      <c r="F116" s="54"/>
      <c r="G116" s="54"/>
      <c r="H116" s="54"/>
      <c r="I116" s="54"/>
      <c r="J116" s="54"/>
      <c r="K116" s="54"/>
    </row>
    <row r="117" spans="1:11" ht="28.5">
      <c r="A117" s="38">
        <v>2</v>
      </c>
      <c r="B117" s="39" t="s">
        <v>186</v>
      </c>
      <c r="C117" s="38" t="s">
        <v>12</v>
      </c>
      <c r="D117" s="39" t="s">
        <v>188</v>
      </c>
      <c r="E117" s="41">
        <v>2687.57</v>
      </c>
      <c r="F117" s="54"/>
      <c r="G117" s="54"/>
      <c r="H117" s="54"/>
      <c r="I117" s="54"/>
      <c r="J117" s="54"/>
      <c r="K117" s="54"/>
    </row>
    <row r="118" spans="1:11" ht="15">
      <c r="A118" s="38"/>
      <c r="B118" s="52"/>
      <c r="C118" s="38"/>
      <c r="D118" s="39"/>
      <c r="E118" s="44">
        <f>SUM(E116:E117)</f>
        <v>17687.57</v>
      </c>
      <c r="F118" s="54"/>
      <c r="G118" s="54"/>
      <c r="H118" s="54"/>
      <c r="I118" s="54"/>
      <c r="J118" s="54"/>
      <c r="K118" s="54"/>
    </row>
    <row r="119" spans="1:11" ht="30">
      <c r="A119" s="45"/>
      <c r="B119" s="52" t="s">
        <v>14</v>
      </c>
      <c r="C119" s="38"/>
      <c r="D119" s="39"/>
      <c r="E119" s="44">
        <f>E101+E105+E107+E113+E115+E118</f>
        <v>1281085.25</v>
      </c>
      <c r="F119" s="54"/>
      <c r="G119" s="54"/>
      <c r="H119" s="54"/>
      <c r="I119" s="54"/>
      <c r="J119" s="54"/>
      <c r="K119" s="54"/>
    </row>
    <row r="120" spans="1:11" ht="15">
      <c r="A120" s="46"/>
      <c r="B120" s="49"/>
      <c r="C120" s="46"/>
      <c r="D120" s="50"/>
      <c r="E120" s="51"/>
      <c r="F120" s="54"/>
      <c r="G120" s="54"/>
      <c r="H120" s="54"/>
      <c r="I120" s="54"/>
      <c r="J120" s="54"/>
      <c r="K120" s="54"/>
    </row>
    <row r="121" spans="1:11" ht="15">
      <c r="A121" s="46"/>
      <c r="B121" s="49"/>
      <c r="C121" s="46"/>
      <c r="D121" s="50"/>
      <c r="E121" s="51"/>
      <c r="F121" s="54"/>
      <c r="G121" s="54"/>
      <c r="H121" s="54"/>
      <c r="I121" s="54"/>
      <c r="J121" s="54"/>
      <c r="K121" s="54"/>
    </row>
    <row r="122" spans="1:11" ht="15">
      <c r="A122" s="24"/>
      <c r="B122" s="24"/>
      <c r="C122" s="24"/>
      <c r="D122" s="24"/>
      <c r="E122" s="63"/>
      <c r="F122" s="54"/>
      <c r="G122" s="54"/>
      <c r="H122" s="54"/>
      <c r="I122" s="54"/>
      <c r="J122" s="54"/>
      <c r="K122" s="54"/>
    </row>
    <row r="123" spans="1:11" ht="15">
      <c r="A123" s="64"/>
      <c r="B123" s="64"/>
      <c r="C123" s="65"/>
      <c r="D123" s="65" t="s">
        <v>15</v>
      </c>
      <c r="E123" s="64"/>
      <c r="F123" s="54"/>
      <c r="G123" s="54"/>
      <c r="H123" s="54"/>
      <c r="I123" s="54"/>
      <c r="J123" s="54"/>
      <c r="K123" s="54"/>
    </row>
    <row r="124" spans="1:11" ht="15">
      <c r="A124" s="85" t="s">
        <v>165</v>
      </c>
      <c r="B124" s="85"/>
      <c r="C124" s="85"/>
      <c r="D124" s="85"/>
      <c r="E124" s="85"/>
      <c r="F124" s="54"/>
      <c r="G124" s="54"/>
      <c r="H124" s="54"/>
      <c r="I124" s="54"/>
      <c r="J124" s="54"/>
      <c r="K124" s="54"/>
    </row>
    <row r="125" spans="1:11" ht="15">
      <c r="A125" s="86"/>
      <c r="B125" s="86"/>
      <c r="C125" s="86"/>
      <c r="D125" s="86"/>
      <c r="E125" s="86"/>
      <c r="F125" s="54"/>
      <c r="G125" s="54"/>
      <c r="H125" s="54"/>
      <c r="I125" s="54"/>
      <c r="J125" s="54"/>
      <c r="K125" s="54"/>
    </row>
    <row r="126" spans="1:11" ht="15">
      <c r="A126" s="66" t="s">
        <v>3</v>
      </c>
      <c r="B126" s="28"/>
      <c r="C126" s="66" t="s">
        <v>4</v>
      </c>
      <c r="D126" s="87" t="s">
        <v>5</v>
      </c>
      <c r="E126" s="28" t="s">
        <v>6</v>
      </c>
      <c r="F126" s="54"/>
      <c r="G126" s="54"/>
      <c r="H126" s="54"/>
      <c r="I126" s="54"/>
      <c r="J126" s="54"/>
      <c r="K126" s="54"/>
    </row>
    <row r="127" spans="1:11" ht="15">
      <c r="A127" s="67" t="s">
        <v>7</v>
      </c>
      <c r="B127" s="31" t="s">
        <v>8</v>
      </c>
      <c r="C127" s="31" t="s">
        <v>9</v>
      </c>
      <c r="D127" s="88"/>
      <c r="E127" s="33" t="s">
        <v>10</v>
      </c>
      <c r="F127" s="54"/>
      <c r="G127" s="54"/>
      <c r="H127" s="54"/>
      <c r="I127" s="54"/>
      <c r="J127" s="54"/>
      <c r="K127" s="54"/>
    </row>
    <row r="128" spans="1:11" ht="15">
      <c r="A128" s="35"/>
      <c r="B128" s="35"/>
      <c r="C128" s="35"/>
      <c r="D128" s="89"/>
      <c r="E128" s="68" t="s">
        <v>11</v>
      </c>
      <c r="F128" s="54"/>
      <c r="G128" s="54"/>
      <c r="H128" s="54"/>
      <c r="I128" s="54"/>
      <c r="J128" s="54"/>
      <c r="K128" s="54"/>
    </row>
    <row r="129" spans="1:11" ht="42.75">
      <c r="A129" s="38">
        <v>1</v>
      </c>
      <c r="B129" s="39" t="s">
        <v>192</v>
      </c>
      <c r="C129" s="38" t="s">
        <v>12</v>
      </c>
      <c r="D129" s="39" t="s">
        <v>191</v>
      </c>
      <c r="E129" s="41">
        <v>48344.25</v>
      </c>
      <c r="F129" s="54"/>
      <c r="G129" s="54"/>
      <c r="H129" s="54"/>
      <c r="I129" s="54"/>
      <c r="J129" s="54"/>
      <c r="K129" s="54"/>
    </row>
    <row r="130" spans="1:11" ht="15">
      <c r="A130" s="42"/>
      <c r="B130" s="43"/>
      <c r="C130" s="42"/>
      <c r="D130" s="39"/>
      <c r="E130" s="44">
        <f>SUM(E129:E129)</f>
        <v>48344.25</v>
      </c>
      <c r="F130" s="54"/>
      <c r="G130" s="54"/>
      <c r="H130" s="54"/>
      <c r="I130" s="54"/>
      <c r="J130" s="54"/>
      <c r="K130" s="54"/>
    </row>
    <row r="131" spans="1:11" ht="28.5">
      <c r="A131" s="38">
        <v>1</v>
      </c>
      <c r="B131" s="39" t="s">
        <v>167</v>
      </c>
      <c r="C131" s="38" t="s">
        <v>12</v>
      </c>
      <c r="D131" s="39" t="s">
        <v>168</v>
      </c>
      <c r="E131" s="41">
        <v>220146</v>
      </c>
      <c r="F131" s="54"/>
      <c r="G131" s="54"/>
      <c r="H131" s="54"/>
      <c r="I131" s="54"/>
      <c r="J131" s="54"/>
      <c r="K131" s="54"/>
    </row>
    <row r="132" spans="1:11" ht="85.5">
      <c r="A132" s="38">
        <v>2</v>
      </c>
      <c r="B132" s="39" t="s">
        <v>97</v>
      </c>
      <c r="C132" s="38" t="s">
        <v>12</v>
      </c>
      <c r="D132" s="39" t="s">
        <v>320</v>
      </c>
      <c r="E132" s="41">
        <v>445583</v>
      </c>
      <c r="F132" s="54"/>
      <c r="G132" s="54"/>
      <c r="H132" s="54"/>
      <c r="I132" s="54"/>
      <c r="J132" s="54"/>
      <c r="K132" s="54"/>
    </row>
    <row r="133" spans="1:11" ht="42.75">
      <c r="A133" s="38">
        <v>3</v>
      </c>
      <c r="B133" s="39" t="s">
        <v>39</v>
      </c>
      <c r="C133" s="38" t="s">
        <v>12</v>
      </c>
      <c r="D133" s="39" t="s">
        <v>173</v>
      </c>
      <c r="E133" s="41">
        <v>65738</v>
      </c>
      <c r="F133" s="54"/>
      <c r="G133" s="54"/>
      <c r="H133" s="54"/>
      <c r="I133" s="54"/>
      <c r="J133" s="50"/>
      <c r="K133" s="54"/>
    </row>
    <row r="134" spans="1:11" ht="57">
      <c r="A134" s="38">
        <v>4</v>
      </c>
      <c r="B134" s="39" t="s">
        <v>174</v>
      </c>
      <c r="C134" s="38" t="s">
        <v>12</v>
      </c>
      <c r="D134" s="39" t="s">
        <v>175</v>
      </c>
      <c r="E134" s="41">
        <v>50568</v>
      </c>
      <c r="F134" s="54"/>
      <c r="G134" s="54"/>
      <c r="H134" s="54"/>
      <c r="I134" s="54"/>
      <c r="J134" s="54"/>
      <c r="K134" s="54"/>
    </row>
    <row r="135" spans="1:11" ht="71.25">
      <c r="A135" s="38">
        <v>5</v>
      </c>
      <c r="B135" s="39" t="s">
        <v>74</v>
      </c>
      <c r="C135" s="6" t="s">
        <v>12</v>
      </c>
      <c r="D135" s="4" t="s">
        <v>150</v>
      </c>
      <c r="E135" s="47">
        <v>294976</v>
      </c>
      <c r="F135" s="54"/>
      <c r="G135" s="54"/>
      <c r="H135" s="54"/>
      <c r="I135" s="54"/>
      <c r="J135" s="54"/>
      <c r="K135" s="54"/>
    </row>
    <row r="136" spans="1:11" ht="42.75">
      <c r="A136" s="38">
        <v>7</v>
      </c>
      <c r="B136" s="39" t="s">
        <v>81</v>
      </c>
      <c r="C136" s="6" t="s">
        <v>12</v>
      </c>
      <c r="D136" s="39" t="s">
        <v>77</v>
      </c>
      <c r="E136" s="41">
        <v>380084</v>
      </c>
      <c r="F136" s="54"/>
      <c r="G136" s="54"/>
      <c r="H136" s="54"/>
      <c r="I136" s="54"/>
      <c r="J136" s="54"/>
      <c r="K136" s="54"/>
    </row>
    <row r="137" spans="1:11" ht="15">
      <c r="A137" s="38"/>
      <c r="B137" s="39"/>
      <c r="C137" s="38"/>
      <c r="D137" s="39"/>
      <c r="E137" s="41"/>
      <c r="F137" s="54"/>
      <c r="G137" s="54"/>
      <c r="H137" s="54"/>
      <c r="I137" s="54"/>
      <c r="J137" s="54"/>
      <c r="K137" s="54"/>
    </row>
    <row r="138" spans="1:11" ht="15">
      <c r="A138" s="38"/>
      <c r="B138" s="43"/>
      <c r="C138" s="42"/>
      <c r="D138" s="39"/>
      <c r="E138" s="44">
        <f>SUM(E131:E137)</f>
        <v>1457095</v>
      </c>
      <c r="F138" s="54"/>
      <c r="G138" s="54"/>
      <c r="H138" s="54"/>
      <c r="I138" s="54"/>
      <c r="J138" s="54"/>
      <c r="K138" s="54"/>
    </row>
    <row r="139" spans="1:11" ht="42.75">
      <c r="A139" s="38">
        <v>1</v>
      </c>
      <c r="B139" s="39" t="s">
        <v>62</v>
      </c>
      <c r="C139" s="38" t="s">
        <v>12</v>
      </c>
      <c r="D139" s="39" t="s">
        <v>63</v>
      </c>
      <c r="E139" s="41">
        <v>10000</v>
      </c>
      <c r="F139" s="54"/>
      <c r="G139" s="54"/>
      <c r="H139" s="54"/>
      <c r="I139" s="54"/>
      <c r="J139" s="54"/>
      <c r="K139" s="54"/>
    </row>
    <row r="140" spans="1:11" ht="15">
      <c r="A140" s="38"/>
      <c r="B140" s="43"/>
      <c r="C140" s="38"/>
      <c r="D140" s="39"/>
      <c r="E140" s="44">
        <f>SUM(E139)</f>
        <v>10000</v>
      </c>
      <c r="F140" s="54"/>
      <c r="G140" s="54"/>
      <c r="H140" s="54"/>
      <c r="I140" s="54"/>
      <c r="J140" s="54"/>
      <c r="K140" s="54"/>
    </row>
    <row r="141" spans="1:11" ht="57">
      <c r="A141" s="38">
        <v>1</v>
      </c>
      <c r="B141" s="39" t="s">
        <v>89</v>
      </c>
      <c r="C141" s="38" t="s">
        <v>12</v>
      </c>
      <c r="D141" s="39" t="s">
        <v>194</v>
      </c>
      <c r="E141" s="41">
        <v>16073.77</v>
      </c>
      <c r="F141" s="54"/>
      <c r="G141" s="54"/>
      <c r="H141" s="54"/>
      <c r="I141" s="54"/>
      <c r="J141" s="54"/>
      <c r="K141" s="54"/>
    </row>
    <row r="142" spans="1:11" ht="57">
      <c r="A142" s="38">
        <v>2</v>
      </c>
      <c r="B142" s="39" t="s">
        <v>114</v>
      </c>
      <c r="C142" s="38" t="s">
        <v>12</v>
      </c>
      <c r="D142" s="39" t="s">
        <v>195</v>
      </c>
      <c r="E142" s="41">
        <v>8653.74</v>
      </c>
      <c r="F142" s="54"/>
      <c r="G142" s="54"/>
      <c r="H142" s="54"/>
      <c r="I142" s="54"/>
      <c r="J142" s="54"/>
      <c r="K142" s="54"/>
    </row>
    <row r="143" spans="1:11" ht="15">
      <c r="A143" s="38"/>
      <c r="B143" s="39"/>
      <c r="C143" s="38"/>
      <c r="D143" s="39"/>
      <c r="E143" s="41"/>
      <c r="F143" s="54"/>
      <c r="G143" s="54"/>
      <c r="H143" s="54"/>
      <c r="I143" s="54"/>
      <c r="J143" s="54"/>
      <c r="K143" s="54"/>
    </row>
    <row r="144" spans="1:11" ht="15">
      <c r="A144" s="38"/>
      <c r="B144" s="43"/>
      <c r="C144" s="38"/>
      <c r="D144" s="39"/>
      <c r="E144" s="44">
        <f>SUM(E141:E143)</f>
        <v>24727.510000000002</v>
      </c>
      <c r="F144" s="54"/>
      <c r="G144" s="54"/>
      <c r="H144" s="54"/>
      <c r="I144" s="54"/>
      <c r="J144" s="54"/>
      <c r="K144" s="54"/>
    </row>
    <row r="145" spans="1:11" ht="71.25">
      <c r="A145" s="38">
        <v>1</v>
      </c>
      <c r="B145" s="39" t="s">
        <v>178</v>
      </c>
      <c r="C145" s="38" t="s">
        <v>12</v>
      </c>
      <c r="D145" s="39" t="s">
        <v>193</v>
      </c>
      <c r="E145" s="41">
        <v>1447</v>
      </c>
      <c r="F145" s="54"/>
      <c r="G145" s="54"/>
      <c r="H145" s="54"/>
      <c r="I145" s="54"/>
      <c r="J145" s="54"/>
      <c r="K145" s="54"/>
    </row>
    <row r="146" spans="1:11" ht="15">
      <c r="A146" s="38"/>
      <c r="B146" s="43"/>
      <c r="C146" s="38"/>
      <c r="D146" s="39"/>
      <c r="E146" s="44">
        <f>SUM(E145)</f>
        <v>1447</v>
      </c>
      <c r="F146" s="54"/>
      <c r="G146" s="54"/>
      <c r="H146" s="54"/>
      <c r="I146" s="54"/>
      <c r="J146" s="54"/>
      <c r="K146" s="54"/>
    </row>
    <row r="147" spans="1:11" ht="114">
      <c r="A147" s="38">
        <v>1</v>
      </c>
      <c r="B147" s="39" t="s">
        <v>178</v>
      </c>
      <c r="C147" s="38" t="s">
        <v>12</v>
      </c>
      <c r="D147" s="39" t="s">
        <v>179</v>
      </c>
      <c r="E147" s="41">
        <v>237125.72</v>
      </c>
      <c r="F147" s="54"/>
      <c r="G147" s="54"/>
      <c r="H147" s="54"/>
      <c r="I147" s="54"/>
      <c r="J147" s="54"/>
      <c r="K147" s="54"/>
    </row>
    <row r="148" spans="1:11" ht="15">
      <c r="A148" s="38"/>
      <c r="B148" s="43"/>
      <c r="C148" s="38"/>
      <c r="D148" s="39"/>
      <c r="E148" s="44"/>
      <c r="F148" s="54"/>
      <c r="G148" s="54"/>
      <c r="H148" s="54"/>
      <c r="I148" s="54"/>
      <c r="J148" s="54"/>
      <c r="K148" s="54"/>
    </row>
    <row r="149" spans="1:11" ht="15">
      <c r="A149" s="38"/>
      <c r="B149" s="43"/>
      <c r="C149" s="38"/>
      <c r="D149" s="39"/>
      <c r="E149" s="44">
        <f>SUM(E147:E148)</f>
        <v>237125.72</v>
      </c>
      <c r="F149" s="54"/>
      <c r="G149" s="54"/>
      <c r="H149" s="54"/>
      <c r="I149" s="54"/>
      <c r="J149" s="54"/>
      <c r="K149" s="54"/>
    </row>
    <row r="150" spans="1:11" ht="28.5">
      <c r="A150" s="38">
        <v>1</v>
      </c>
      <c r="B150" s="39" t="s">
        <v>189</v>
      </c>
      <c r="C150" s="38" t="s">
        <v>12</v>
      </c>
      <c r="D150" s="39" t="s">
        <v>190</v>
      </c>
      <c r="E150" s="41">
        <v>600</v>
      </c>
      <c r="F150" s="54"/>
      <c r="G150" s="54"/>
      <c r="H150" s="54"/>
      <c r="I150" s="54"/>
      <c r="J150" s="54"/>
      <c r="K150" s="54"/>
    </row>
    <row r="151" spans="1:11" ht="28.5">
      <c r="A151" s="38">
        <v>2</v>
      </c>
      <c r="B151" s="39" t="s">
        <v>137</v>
      </c>
      <c r="C151" s="38" t="s">
        <v>12</v>
      </c>
      <c r="D151" s="39" t="s">
        <v>190</v>
      </c>
      <c r="E151" s="41">
        <v>600</v>
      </c>
      <c r="F151" s="54"/>
      <c r="G151" s="54"/>
      <c r="H151" s="54"/>
      <c r="I151" s="54"/>
      <c r="J151" s="54"/>
      <c r="K151" s="54"/>
    </row>
    <row r="152" spans="1:11" ht="15">
      <c r="A152" s="38"/>
      <c r="B152" s="39"/>
      <c r="C152" s="38"/>
      <c r="D152" s="39"/>
      <c r="E152" s="41"/>
      <c r="F152" s="54"/>
      <c r="G152" s="54"/>
      <c r="H152" s="54"/>
      <c r="I152" s="54"/>
      <c r="J152" s="54"/>
      <c r="K152" s="54"/>
    </row>
    <row r="153" spans="1:11" ht="15">
      <c r="A153" s="38"/>
      <c r="B153" s="43"/>
      <c r="C153" s="38"/>
      <c r="D153" s="39"/>
      <c r="E153" s="44">
        <f>SUM(E150:E152)</f>
        <v>1200</v>
      </c>
      <c r="F153" s="54"/>
      <c r="G153" s="54"/>
      <c r="H153" s="54"/>
      <c r="I153" s="54"/>
      <c r="J153" s="54"/>
      <c r="K153" s="54"/>
    </row>
    <row r="154" spans="1:11" ht="30">
      <c r="A154" s="45"/>
      <c r="B154" s="52" t="s">
        <v>14</v>
      </c>
      <c r="C154" s="38"/>
      <c r="D154" s="39"/>
      <c r="E154" s="44">
        <f>E130+E138+E140+E144+E146+E149+E153</f>
        <v>1779939.48</v>
      </c>
      <c r="F154" s="54"/>
      <c r="G154" s="54"/>
      <c r="H154" s="54"/>
      <c r="I154" s="54"/>
      <c r="J154" s="54"/>
      <c r="K154" s="54"/>
    </row>
    <row r="155" spans="1:11" ht="15">
      <c r="A155" s="46"/>
      <c r="B155" s="49"/>
      <c r="C155" s="46"/>
      <c r="D155" s="50"/>
      <c r="E155" s="51"/>
      <c r="F155" s="54"/>
      <c r="G155" s="54"/>
      <c r="H155" s="54"/>
      <c r="I155" s="54"/>
      <c r="J155" s="54"/>
      <c r="K155" s="54"/>
    </row>
    <row r="156" spans="1:11" ht="15">
      <c r="A156" s="46"/>
      <c r="B156" s="49"/>
      <c r="C156" s="46"/>
      <c r="D156" s="50"/>
      <c r="E156" s="51"/>
      <c r="F156" s="54"/>
      <c r="G156" s="54"/>
      <c r="H156" s="54"/>
      <c r="I156" s="54"/>
      <c r="J156" s="54"/>
      <c r="K156" s="54"/>
    </row>
    <row r="157" spans="1:11" ht="15">
      <c r="A157" s="25"/>
      <c r="B157" s="25"/>
      <c r="C157" s="26"/>
      <c r="D157" s="26" t="s">
        <v>15</v>
      </c>
      <c r="E157" s="25"/>
      <c r="F157" s="54"/>
      <c r="G157" s="54"/>
      <c r="H157" s="54"/>
      <c r="I157" s="54"/>
      <c r="J157" s="54"/>
      <c r="K157" s="54"/>
    </row>
    <row r="158" spans="1:11" ht="15">
      <c r="A158" s="80" t="s">
        <v>219</v>
      </c>
      <c r="B158" s="80"/>
      <c r="C158" s="80"/>
      <c r="D158" s="80"/>
      <c r="E158" s="80"/>
      <c r="F158" s="54"/>
      <c r="G158" s="54"/>
      <c r="H158" s="54"/>
      <c r="I158" s="54"/>
      <c r="J158" s="54"/>
      <c r="K158" s="54"/>
    </row>
    <row r="159" spans="1:11" ht="15">
      <c r="A159" s="81"/>
      <c r="B159" s="81"/>
      <c r="C159" s="81"/>
      <c r="D159" s="81"/>
      <c r="E159" s="81"/>
      <c r="F159" s="54"/>
      <c r="G159" s="54"/>
      <c r="H159" s="54"/>
      <c r="I159" s="54"/>
      <c r="J159" s="54"/>
      <c r="K159" s="54"/>
    </row>
    <row r="160" spans="1:11" ht="15">
      <c r="A160" s="27" t="s">
        <v>3</v>
      </c>
      <c r="B160" s="29"/>
      <c r="C160" s="27" t="s">
        <v>4</v>
      </c>
      <c r="D160" s="82" t="s">
        <v>5</v>
      </c>
      <c r="E160" s="29" t="s">
        <v>6</v>
      </c>
      <c r="F160" s="54"/>
      <c r="G160" s="54"/>
      <c r="H160" s="54"/>
      <c r="I160" s="54"/>
      <c r="J160" s="54"/>
      <c r="K160" s="54"/>
    </row>
    <row r="161" spans="1:11" ht="15">
      <c r="A161" s="30" t="s">
        <v>7</v>
      </c>
      <c r="B161" s="32" t="s">
        <v>8</v>
      </c>
      <c r="C161" s="32" t="s">
        <v>9</v>
      </c>
      <c r="D161" s="83"/>
      <c r="E161" s="33" t="s">
        <v>10</v>
      </c>
      <c r="F161" s="54"/>
      <c r="G161" s="54"/>
      <c r="H161" s="54"/>
      <c r="I161" s="54"/>
      <c r="J161" s="54"/>
      <c r="K161" s="54"/>
    </row>
    <row r="162" spans="1:11" ht="15">
      <c r="A162" s="34"/>
      <c r="B162" s="35"/>
      <c r="C162" s="34"/>
      <c r="D162" s="84"/>
      <c r="E162" s="37" t="s">
        <v>11</v>
      </c>
      <c r="F162" s="54"/>
      <c r="G162" s="54"/>
      <c r="H162" s="54"/>
      <c r="I162" s="54"/>
      <c r="J162" s="54"/>
      <c r="K162" s="54"/>
    </row>
    <row r="163" spans="1:11" ht="71.25">
      <c r="A163" s="38">
        <v>1</v>
      </c>
      <c r="B163" s="39" t="s">
        <v>220</v>
      </c>
      <c r="C163" s="38" t="s">
        <v>12</v>
      </c>
      <c r="D163" s="36" t="s">
        <v>221</v>
      </c>
      <c r="E163" s="41">
        <v>74625</v>
      </c>
      <c r="F163" s="54"/>
      <c r="G163" s="54"/>
      <c r="H163" s="54"/>
      <c r="I163" s="54"/>
      <c r="J163" s="54"/>
      <c r="K163" s="54"/>
    </row>
    <row r="164" spans="1:11" ht="15">
      <c r="A164" s="42"/>
      <c r="B164" s="43"/>
      <c r="C164" s="42"/>
      <c r="D164" s="36"/>
      <c r="E164" s="44">
        <f>SUM(E163:E163)</f>
        <v>74625</v>
      </c>
      <c r="F164" s="54"/>
      <c r="G164" s="54"/>
      <c r="H164" s="54"/>
      <c r="I164" s="54"/>
      <c r="J164" s="54"/>
      <c r="K164" s="54"/>
    </row>
    <row r="165" spans="1:11" ht="71.25">
      <c r="A165" s="38">
        <v>1</v>
      </c>
      <c r="B165" s="39" t="s">
        <v>220</v>
      </c>
      <c r="C165" s="38" t="s">
        <v>12</v>
      </c>
      <c r="D165" s="39" t="s">
        <v>222</v>
      </c>
      <c r="E165" s="41">
        <v>190470</v>
      </c>
      <c r="F165" s="54"/>
      <c r="G165" s="54"/>
      <c r="H165" s="54"/>
      <c r="I165" s="54"/>
      <c r="J165" s="54"/>
      <c r="K165" s="54"/>
    </row>
    <row r="166" spans="1:11" ht="71.25">
      <c r="A166" s="38">
        <v>2</v>
      </c>
      <c r="B166" s="39" t="s">
        <v>81</v>
      </c>
      <c r="C166" s="38" t="s">
        <v>12</v>
      </c>
      <c r="D166" s="39" t="s">
        <v>223</v>
      </c>
      <c r="E166" s="41">
        <v>414653</v>
      </c>
      <c r="F166" s="54"/>
      <c r="G166" s="54"/>
      <c r="H166" s="54"/>
      <c r="I166" s="54"/>
      <c r="J166" s="54"/>
      <c r="K166" s="54"/>
    </row>
    <row r="167" spans="1:11" ht="57">
      <c r="A167" s="38">
        <v>3</v>
      </c>
      <c r="B167" s="39" t="s">
        <v>224</v>
      </c>
      <c r="C167" s="38" t="s">
        <v>12</v>
      </c>
      <c r="D167" s="39" t="s">
        <v>225</v>
      </c>
      <c r="E167" s="41">
        <v>131476</v>
      </c>
      <c r="F167" s="54"/>
      <c r="G167" s="54"/>
      <c r="H167" s="54"/>
      <c r="I167" s="54"/>
      <c r="J167" s="54"/>
      <c r="K167" s="54"/>
    </row>
    <row r="168" spans="1:11" ht="71.25">
      <c r="A168" s="38">
        <v>4</v>
      </c>
      <c r="B168" s="39" t="s">
        <v>226</v>
      </c>
      <c r="C168" s="38" t="s">
        <v>12</v>
      </c>
      <c r="D168" s="39" t="s">
        <v>227</v>
      </c>
      <c r="E168" s="41">
        <v>112934</v>
      </c>
      <c r="F168" s="54"/>
      <c r="G168" s="54"/>
      <c r="H168" s="54"/>
      <c r="I168" s="54"/>
      <c r="J168" s="54"/>
      <c r="K168" s="54"/>
    </row>
    <row r="169" spans="1:11" ht="42.75">
      <c r="A169" s="38">
        <v>5</v>
      </c>
      <c r="B169" s="21" t="s">
        <v>167</v>
      </c>
      <c r="C169" s="6" t="s">
        <v>12</v>
      </c>
      <c r="D169" s="4" t="s">
        <v>228</v>
      </c>
      <c r="E169" s="47">
        <v>189369</v>
      </c>
      <c r="F169" s="54"/>
      <c r="G169" s="54"/>
      <c r="H169" s="54"/>
      <c r="I169" s="54"/>
      <c r="J169" s="54"/>
      <c r="K169" s="54"/>
    </row>
    <row r="170" spans="1:11" ht="71.25">
      <c r="A170" s="38">
        <v>7</v>
      </c>
      <c r="B170" s="39" t="s">
        <v>81</v>
      </c>
      <c r="C170" s="6" t="s">
        <v>12</v>
      </c>
      <c r="D170" s="39" t="s">
        <v>229</v>
      </c>
      <c r="E170" s="41">
        <v>239352</v>
      </c>
      <c r="F170" s="54"/>
      <c r="G170" s="54"/>
      <c r="H170" s="54"/>
      <c r="I170" s="54"/>
      <c r="J170" s="54"/>
      <c r="K170" s="54"/>
    </row>
    <row r="171" spans="1:11" ht="28.5">
      <c r="A171" s="38">
        <v>8</v>
      </c>
      <c r="B171" s="39" t="s">
        <v>167</v>
      </c>
      <c r="C171" s="6" t="s">
        <v>12</v>
      </c>
      <c r="D171" s="39" t="s">
        <v>230</v>
      </c>
      <c r="E171" s="41">
        <v>51580</v>
      </c>
      <c r="F171" s="54"/>
      <c r="G171" s="54"/>
      <c r="H171" s="54"/>
      <c r="I171" s="54"/>
      <c r="J171" s="54"/>
      <c r="K171" s="54"/>
    </row>
    <row r="172" spans="1:11" ht="15">
      <c r="A172" s="38"/>
      <c r="B172" s="43"/>
      <c r="C172" s="42"/>
      <c r="D172" s="39"/>
      <c r="E172" s="44">
        <f>SUM(E165:E171)</f>
        <v>1329834</v>
      </c>
      <c r="F172" s="54"/>
      <c r="G172" s="54"/>
      <c r="H172" s="54"/>
      <c r="I172" s="54"/>
      <c r="J172" s="54"/>
      <c r="K172" s="54"/>
    </row>
    <row r="173" spans="1:11" ht="42.75">
      <c r="A173" s="38">
        <v>1</v>
      </c>
      <c r="B173" s="39" t="s">
        <v>62</v>
      </c>
      <c r="C173" s="38" t="s">
        <v>12</v>
      </c>
      <c r="D173" s="39" t="s">
        <v>63</v>
      </c>
      <c r="E173" s="41">
        <v>10000</v>
      </c>
      <c r="F173" s="54"/>
      <c r="G173" s="54"/>
      <c r="H173" s="54"/>
      <c r="I173" s="54"/>
      <c r="J173" s="54"/>
      <c r="K173" s="54"/>
    </row>
    <row r="174" spans="1:11" ht="15">
      <c r="A174" s="38"/>
      <c r="B174" s="43"/>
      <c r="C174" s="38"/>
      <c r="D174" s="39"/>
      <c r="E174" s="44">
        <f>SUM(E173)</f>
        <v>10000</v>
      </c>
      <c r="F174" s="54"/>
      <c r="G174" s="54"/>
      <c r="H174" s="54"/>
      <c r="I174" s="54"/>
      <c r="J174" s="54"/>
      <c r="K174" s="54"/>
    </row>
    <row r="175" spans="1:11" ht="71.25">
      <c r="A175" s="38">
        <v>1</v>
      </c>
      <c r="B175" s="39" t="s">
        <v>231</v>
      </c>
      <c r="C175" s="38" t="s">
        <v>12</v>
      </c>
      <c r="D175" s="39" t="s">
        <v>232</v>
      </c>
      <c r="E175" s="41">
        <v>10129</v>
      </c>
      <c r="F175" s="54"/>
      <c r="G175" s="54"/>
      <c r="H175" s="54"/>
      <c r="I175" s="54"/>
      <c r="J175" s="54"/>
      <c r="K175" s="54"/>
    </row>
    <row r="176" spans="1:11" ht="15">
      <c r="A176" s="38"/>
      <c r="B176" s="39"/>
      <c r="C176" s="38"/>
      <c r="D176" s="39"/>
      <c r="E176" s="41"/>
      <c r="F176" s="54"/>
      <c r="G176" s="54"/>
      <c r="H176" s="54"/>
      <c r="I176" s="54"/>
      <c r="J176" s="54"/>
      <c r="K176" s="54"/>
    </row>
    <row r="177" spans="1:11" ht="15">
      <c r="A177" s="38"/>
      <c r="B177" s="43"/>
      <c r="C177" s="38"/>
      <c r="D177" s="39"/>
      <c r="E177" s="44">
        <f>SUM(E175:E176)</f>
        <v>10129</v>
      </c>
      <c r="F177" s="54"/>
      <c r="G177" s="54"/>
      <c r="H177" s="54"/>
      <c r="I177" s="54"/>
      <c r="J177" s="54"/>
      <c r="K177" s="54"/>
    </row>
    <row r="178" spans="1:11" ht="28.5">
      <c r="A178" s="38">
        <v>1</v>
      </c>
      <c r="B178" s="39" t="s">
        <v>137</v>
      </c>
      <c r="C178" s="38" t="s">
        <v>12</v>
      </c>
      <c r="D178" s="39" t="s">
        <v>233</v>
      </c>
      <c r="E178" s="41">
        <v>523632</v>
      </c>
      <c r="F178" s="54"/>
      <c r="G178" s="54"/>
      <c r="H178" s="54"/>
      <c r="I178" s="54"/>
      <c r="J178" s="54"/>
      <c r="K178" s="54"/>
    </row>
    <row r="179" spans="1:11" ht="28.5">
      <c r="A179" s="38">
        <v>2</v>
      </c>
      <c r="B179" s="39" t="s">
        <v>189</v>
      </c>
      <c r="C179" s="38" t="s">
        <v>12</v>
      </c>
      <c r="D179" s="39" t="s">
        <v>233</v>
      </c>
      <c r="E179" s="41">
        <v>198327</v>
      </c>
      <c r="F179" s="54"/>
      <c r="G179" s="54"/>
      <c r="H179" s="54"/>
      <c r="I179" s="54"/>
      <c r="J179" s="54"/>
      <c r="K179" s="54"/>
    </row>
    <row r="180" spans="1:11" ht="15">
      <c r="A180" s="38"/>
      <c r="B180" s="39"/>
      <c r="C180" s="38"/>
      <c r="D180" s="39"/>
      <c r="E180" s="41"/>
      <c r="F180" s="54"/>
      <c r="G180" s="54"/>
      <c r="H180" s="54"/>
      <c r="I180" s="54"/>
      <c r="J180" s="54"/>
      <c r="K180" s="54"/>
    </row>
    <row r="181" spans="1:11" ht="15">
      <c r="A181" s="38"/>
      <c r="B181" s="43"/>
      <c r="C181" s="38"/>
      <c r="D181" s="39"/>
      <c r="E181" s="44">
        <f>SUM(E178:E180)</f>
        <v>721959</v>
      </c>
      <c r="F181" s="54"/>
      <c r="G181" s="54"/>
      <c r="H181" s="54"/>
      <c r="I181" s="54"/>
      <c r="J181" s="54"/>
      <c r="K181" s="54"/>
    </row>
    <row r="182" spans="1:11" ht="28.5">
      <c r="A182" s="38">
        <v>1</v>
      </c>
      <c r="B182" s="39" t="s">
        <v>220</v>
      </c>
      <c r="C182" s="38" t="s">
        <v>12</v>
      </c>
      <c r="D182" s="39" t="s">
        <v>234</v>
      </c>
      <c r="E182" s="41">
        <v>51010</v>
      </c>
      <c r="F182" s="54"/>
      <c r="G182" s="54"/>
      <c r="H182" s="54"/>
      <c r="I182" s="54"/>
      <c r="J182" s="54"/>
      <c r="K182" s="54"/>
    </row>
    <row r="183" spans="1:11" ht="42.75">
      <c r="A183" s="38">
        <v>2</v>
      </c>
      <c r="B183" s="39" t="s">
        <v>220</v>
      </c>
      <c r="C183" s="38" t="s">
        <v>12</v>
      </c>
      <c r="D183" s="39" t="s">
        <v>235</v>
      </c>
      <c r="E183" s="41">
        <v>196066</v>
      </c>
      <c r="F183" s="54"/>
      <c r="G183" s="54"/>
      <c r="H183" s="54"/>
      <c r="I183" s="54"/>
      <c r="J183" s="54"/>
      <c r="K183" s="54"/>
    </row>
    <row r="184" spans="1:11" ht="42.75">
      <c r="A184" s="38">
        <v>3</v>
      </c>
      <c r="B184" s="39" t="s">
        <v>220</v>
      </c>
      <c r="C184" s="38" t="s">
        <v>12</v>
      </c>
      <c r="D184" s="39" t="s">
        <v>236</v>
      </c>
      <c r="E184" s="41">
        <v>71729</v>
      </c>
      <c r="F184" s="54"/>
      <c r="G184" s="54"/>
      <c r="H184" s="54"/>
      <c r="I184" s="54"/>
      <c r="J184" s="54"/>
      <c r="K184" s="54"/>
    </row>
    <row r="185" spans="1:11" ht="42.75">
      <c r="A185" s="38">
        <v>4</v>
      </c>
      <c r="B185" s="39" t="s">
        <v>220</v>
      </c>
      <c r="C185" s="38" t="s">
        <v>12</v>
      </c>
      <c r="D185" s="39" t="s">
        <v>237</v>
      </c>
      <c r="E185" s="41">
        <v>156679</v>
      </c>
      <c r="F185" s="54"/>
      <c r="G185" s="54"/>
      <c r="H185" s="54"/>
      <c r="I185" s="54"/>
      <c r="J185" s="54"/>
      <c r="K185" s="54"/>
    </row>
    <row r="186" spans="1:11" ht="28.5">
      <c r="A186" s="38">
        <v>5</v>
      </c>
      <c r="B186" s="39" t="s">
        <v>220</v>
      </c>
      <c r="C186" s="38" t="s">
        <v>12</v>
      </c>
      <c r="D186" s="39" t="s">
        <v>238</v>
      </c>
      <c r="E186" s="41">
        <v>5845</v>
      </c>
      <c r="F186" s="54"/>
      <c r="G186" s="54"/>
      <c r="H186" s="54"/>
      <c r="I186" s="54"/>
      <c r="J186" s="54"/>
      <c r="K186" s="54"/>
    </row>
    <row r="187" spans="1:11" ht="42.75">
      <c r="A187" s="38">
        <v>6</v>
      </c>
      <c r="B187" s="39" t="s">
        <v>220</v>
      </c>
      <c r="C187" s="38" t="s">
        <v>12</v>
      </c>
      <c r="D187" s="39" t="s">
        <v>239</v>
      </c>
      <c r="E187" s="41">
        <v>28185</v>
      </c>
      <c r="F187" s="54"/>
      <c r="G187" s="54"/>
      <c r="H187" s="54"/>
      <c r="I187" s="54"/>
      <c r="J187" s="54"/>
      <c r="K187" s="54"/>
    </row>
    <row r="188" spans="1:11" ht="28.5">
      <c r="A188" s="38">
        <v>7</v>
      </c>
      <c r="B188" s="39" t="s">
        <v>220</v>
      </c>
      <c r="C188" s="38" t="s">
        <v>12</v>
      </c>
      <c r="D188" s="39" t="s">
        <v>87</v>
      </c>
      <c r="E188" s="41">
        <v>58206</v>
      </c>
      <c r="F188" s="54"/>
      <c r="G188" s="54"/>
      <c r="H188" s="54"/>
      <c r="I188" s="54"/>
      <c r="J188" s="54"/>
      <c r="K188" s="54"/>
    </row>
    <row r="189" spans="1:11" ht="15">
      <c r="A189" s="38"/>
      <c r="B189" s="43"/>
      <c r="C189" s="38"/>
      <c r="D189" s="39"/>
      <c r="E189" s="44">
        <f>SUM(E182:E188)</f>
        <v>567720</v>
      </c>
      <c r="F189" s="54"/>
      <c r="G189" s="54"/>
      <c r="H189" s="54"/>
      <c r="I189" s="54"/>
      <c r="J189" s="54"/>
      <c r="K189" s="54"/>
    </row>
    <row r="190" spans="1:11" ht="28.5">
      <c r="A190" s="38">
        <v>1</v>
      </c>
      <c r="B190" s="39" t="s">
        <v>240</v>
      </c>
      <c r="C190" s="38" t="s">
        <v>12</v>
      </c>
      <c r="D190" s="39" t="s">
        <v>241</v>
      </c>
      <c r="E190" s="41">
        <v>1700</v>
      </c>
      <c r="F190" s="54"/>
      <c r="G190" s="54"/>
      <c r="H190" s="54"/>
      <c r="I190" s="54"/>
      <c r="J190" s="54"/>
      <c r="K190" s="54"/>
    </row>
    <row r="191" spans="1:11" ht="15">
      <c r="A191" s="38"/>
      <c r="B191" s="43"/>
      <c r="C191" s="38"/>
      <c r="D191" s="39"/>
      <c r="E191" s="44">
        <f>SUM(E190)</f>
        <v>1700</v>
      </c>
      <c r="F191" s="54"/>
      <c r="G191" s="54"/>
      <c r="H191" s="54"/>
      <c r="I191" s="54"/>
      <c r="J191" s="54"/>
      <c r="K191" s="54"/>
    </row>
    <row r="192" spans="1:5" ht="28.5">
      <c r="A192" s="38">
        <v>1</v>
      </c>
      <c r="B192" s="39" t="s">
        <v>220</v>
      </c>
      <c r="C192" s="38" t="s">
        <v>12</v>
      </c>
      <c r="D192" s="39" t="s">
        <v>242</v>
      </c>
      <c r="E192" s="41">
        <v>11730</v>
      </c>
    </row>
    <row r="193" spans="1:5" ht="15">
      <c r="A193" s="38"/>
      <c r="B193" s="43"/>
      <c r="C193" s="38"/>
      <c r="D193" s="39"/>
      <c r="E193" s="44">
        <f>SUM(E192)</f>
        <v>11730</v>
      </c>
    </row>
    <row r="194" spans="1:5" ht="15">
      <c r="A194" s="38"/>
      <c r="B194" s="43"/>
      <c r="C194" s="38"/>
      <c r="D194" s="39"/>
      <c r="E194" s="44"/>
    </row>
    <row r="195" spans="1:5" ht="30">
      <c r="A195" s="45"/>
      <c r="B195" s="52" t="s">
        <v>14</v>
      </c>
      <c r="C195" s="38"/>
      <c r="D195" s="39"/>
      <c r="E195" s="44">
        <f>E164+E172+E174+E177+E181+E189+E191+E193</f>
        <v>2727697</v>
      </c>
    </row>
    <row r="198" spans="1:4" ht="15">
      <c r="A198" s="25"/>
      <c r="B198" s="25"/>
      <c r="C198" s="26" t="s">
        <v>15</v>
      </c>
      <c r="D198" s="25"/>
    </row>
    <row r="199" spans="1:4" ht="15">
      <c r="A199" s="80" t="s">
        <v>266</v>
      </c>
      <c r="B199" s="80"/>
      <c r="C199" s="80"/>
      <c r="D199" s="80"/>
    </row>
    <row r="200" spans="1:4" ht="15">
      <c r="A200" s="81"/>
      <c r="B200" s="81"/>
      <c r="C200" s="81"/>
      <c r="D200" s="81"/>
    </row>
    <row r="201" spans="1:4" ht="15">
      <c r="A201" s="27" t="s">
        <v>3</v>
      </c>
      <c r="B201" s="29"/>
      <c r="C201" s="82" t="s">
        <v>5</v>
      </c>
      <c r="D201" s="29" t="s">
        <v>6</v>
      </c>
    </row>
    <row r="202" spans="1:4" ht="15">
      <c r="A202" s="30" t="s">
        <v>7</v>
      </c>
      <c r="B202" s="32" t="s">
        <v>8</v>
      </c>
      <c r="C202" s="83"/>
      <c r="D202" s="33" t="s">
        <v>10</v>
      </c>
    </row>
    <row r="203" spans="1:4" ht="15">
      <c r="A203" s="34"/>
      <c r="B203" s="35"/>
      <c r="C203" s="84"/>
      <c r="D203" s="37" t="s">
        <v>11</v>
      </c>
    </row>
    <row r="204" spans="1:4" ht="99.75">
      <c r="A204" s="38">
        <v>1</v>
      </c>
      <c r="B204" s="39" t="s">
        <v>178</v>
      </c>
      <c r="C204" s="39" t="s">
        <v>267</v>
      </c>
      <c r="D204" s="41">
        <v>374301</v>
      </c>
    </row>
    <row r="205" spans="1:4" ht="42.75">
      <c r="A205" s="38">
        <v>2</v>
      </c>
      <c r="B205" s="39" t="s">
        <v>268</v>
      </c>
      <c r="C205" s="39" t="s">
        <v>269</v>
      </c>
      <c r="D205" s="41">
        <v>139196</v>
      </c>
    </row>
    <row r="206" spans="1:4" ht="15">
      <c r="A206" s="38"/>
      <c r="B206" s="43"/>
      <c r="C206" s="39"/>
      <c r="D206" s="44">
        <f>SUM(D204:D205)</f>
        <v>513497</v>
      </c>
    </row>
    <row r="207" spans="1:4" ht="57">
      <c r="A207" s="38">
        <v>1</v>
      </c>
      <c r="B207" s="39" t="s">
        <v>270</v>
      </c>
      <c r="C207" s="39" t="s">
        <v>63</v>
      </c>
      <c r="D207" s="41">
        <v>10000</v>
      </c>
    </row>
    <row r="208" spans="1:4" ht="15">
      <c r="A208" s="38"/>
      <c r="B208" s="43"/>
      <c r="C208" s="39"/>
      <c r="D208" s="44">
        <f>SUM(D207)</f>
        <v>10000</v>
      </c>
    </row>
    <row r="209" spans="1:4" ht="57">
      <c r="A209" s="38">
        <v>1</v>
      </c>
      <c r="B209" s="39" t="s">
        <v>57</v>
      </c>
      <c r="C209" s="39" t="s">
        <v>271</v>
      </c>
      <c r="D209" s="41">
        <v>6712.78</v>
      </c>
    </row>
    <row r="210" spans="1:4" ht="42.75">
      <c r="A210" s="38">
        <v>2</v>
      </c>
      <c r="B210" s="39" t="s">
        <v>81</v>
      </c>
      <c r="C210" s="39" t="s">
        <v>272</v>
      </c>
      <c r="D210" s="41">
        <v>15430.1</v>
      </c>
    </row>
    <row r="211" spans="1:4" ht="15">
      <c r="A211" s="38"/>
      <c r="B211" s="39"/>
      <c r="C211" s="39"/>
      <c r="D211" s="41"/>
    </row>
    <row r="212" spans="1:4" ht="15">
      <c r="A212" s="38"/>
      <c r="B212" s="43"/>
      <c r="C212" s="39"/>
      <c r="D212" s="44">
        <f>SUM(D209:D211)</f>
        <v>22142.88</v>
      </c>
    </row>
    <row r="213" spans="1:4" ht="28.5">
      <c r="A213" s="38">
        <v>1</v>
      </c>
      <c r="B213" s="39" t="s">
        <v>273</v>
      </c>
      <c r="C213" s="39" t="s">
        <v>233</v>
      </c>
      <c r="D213" s="41">
        <v>258283</v>
      </c>
    </row>
    <row r="214" spans="1:4" ht="15">
      <c r="A214" s="38"/>
      <c r="B214" s="39"/>
      <c r="C214" s="39"/>
      <c r="D214" s="41"/>
    </row>
    <row r="215" spans="1:4" ht="15">
      <c r="A215" s="38"/>
      <c r="B215" s="43"/>
      <c r="C215" s="39"/>
      <c r="D215" s="44">
        <f>SUM(D213:D214)</f>
        <v>258283</v>
      </c>
    </row>
    <row r="216" spans="1:4" ht="42.75">
      <c r="A216" s="38">
        <v>1</v>
      </c>
      <c r="B216" s="39" t="s">
        <v>44</v>
      </c>
      <c r="C216" s="39" t="s">
        <v>274</v>
      </c>
      <c r="D216" s="41">
        <v>20400</v>
      </c>
    </row>
    <row r="217" spans="1:4" ht="15">
      <c r="A217" s="38"/>
      <c r="B217" s="43"/>
      <c r="C217" s="39"/>
      <c r="D217" s="44">
        <f>SUM(D216:D216)</f>
        <v>20400</v>
      </c>
    </row>
    <row r="218" spans="1:4" ht="15">
      <c r="A218" s="38"/>
      <c r="B218" s="43"/>
      <c r="C218" s="39"/>
      <c r="D218" s="44"/>
    </row>
    <row r="219" spans="1:4" ht="30">
      <c r="A219" s="45"/>
      <c r="B219" s="52" t="s">
        <v>14</v>
      </c>
      <c r="C219" s="39"/>
      <c r="D219" s="44">
        <f>D206+D208+D212+D215+D217</f>
        <v>824322.88</v>
      </c>
    </row>
    <row r="222" spans="1:5" ht="15">
      <c r="A222" s="25"/>
      <c r="B222" s="25"/>
      <c r="C222" s="26"/>
      <c r="D222" s="26" t="s">
        <v>15</v>
      </c>
      <c r="E222" s="25"/>
    </row>
    <row r="223" spans="1:5" ht="15">
      <c r="A223" s="80" t="s">
        <v>293</v>
      </c>
      <c r="B223" s="80"/>
      <c r="C223" s="80"/>
      <c r="D223" s="80"/>
      <c r="E223" s="80"/>
    </row>
    <row r="224" spans="1:5" ht="15">
      <c r="A224" s="81"/>
      <c r="B224" s="81"/>
      <c r="C224" s="81"/>
      <c r="D224" s="81"/>
      <c r="E224" s="81"/>
    </row>
    <row r="225" spans="1:5" ht="15">
      <c r="A225" s="27" t="s">
        <v>3</v>
      </c>
      <c r="B225" s="29"/>
      <c r="C225" s="27" t="s">
        <v>4</v>
      </c>
      <c r="D225" s="82" t="s">
        <v>5</v>
      </c>
      <c r="E225" s="29" t="s">
        <v>6</v>
      </c>
    </row>
    <row r="226" spans="1:5" ht="15">
      <c r="A226" s="30" t="s">
        <v>7</v>
      </c>
      <c r="B226" s="32" t="s">
        <v>8</v>
      </c>
      <c r="C226" s="32" t="s">
        <v>9</v>
      </c>
      <c r="D226" s="83"/>
      <c r="E226" s="33" t="s">
        <v>10</v>
      </c>
    </row>
    <row r="227" spans="1:5" ht="15">
      <c r="A227" s="34"/>
      <c r="B227" s="35"/>
      <c r="C227" s="34"/>
      <c r="D227" s="84"/>
      <c r="E227" s="37" t="s">
        <v>11</v>
      </c>
    </row>
    <row r="228" spans="1:5" ht="42.75">
      <c r="A228" s="38">
        <v>1</v>
      </c>
      <c r="B228" s="39" t="s">
        <v>294</v>
      </c>
      <c r="C228" s="38" t="s">
        <v>12</v>
      </c>
      <c r="D228" s="39" t="s">
        <v>295</v>
      </c>
      <c r="E228" s="41">
        <v>185817</v>
      </c>
    </row>
    <row r="229" spans="1:5" ht="15">
      <c r="A229" s="38">
        <v>2</v>
      </c>
      <c r="B229" s="39" t="s">
        <v>57</v>
      </c>
      <c r="C229" s="38" t="s">
        <v>12</v>
      </c>
      <c r="D229" s="39" t="s">
        <v>296</v>
      </c>
      <c r="E229" s="41">
        <v>105739</v>
      </c>
    </row>
    <row r="230" spans="1:5" ht="15">
      <c r="A230" s="38"/>
      <c r="B230" s="43"/>
      <c r="C230" s="42"/>
      <c r="D230" s="39"/>
      <c r="E230" s="44">
        <f>SUM(E228:E229)</f>
        <v>291556</v>
      </c>
    </row>
    <row r="231" spans="1:5" ht="42.75">
      <c r="A231" s="38">
        <v>1</v>
      </c>
      <c r="B231" s="39" t="s">
        <v>270</v>
      </c>
      <c r="C231" s="38" t="s">
        <v>12</v>
      </c>
      <c r="D231" s="39" t="s">
        <v>63</v>
      </c>
      <c r="E231" s="41">
        <v>10000</v>
      </c>
    </row>
    <row r="232" spans="1:5" ht="15">
      <c r="A232" s="38"/>
      <c r="B232" s="43"/>
      <c r="C232" s="38"/>
      <c r="D232" s="39"/>
      <c r="E232" s="44">
        <f>SUM(E231)</f>
        <v>10000</v>
      </c>
    </row>
    <row r="233" spans="1:5" ht="57">
      <c r="A233" s="38">
        <v>1</v>
      </c>
      <c r="B233" s="39" t="s">
        <v>297</v>
      </c>
      <c r="C233" s="38" t="s">
        <v>12</v>
      </c>
      <c r="D233" s="39" t="s">
        <v>298</v>
      </c>
      <c r="E233" s="41">
        <v>11165.64</v>
      </c>
    </row>
    <row r="234" spans="1:5" ht="57">
      <c r="A234" s="38">
        <v>2</v>
      </c>
      <c r="B234" s="39" t="s">
        <v>299</v>
      </c>
      <c r="C234" s="38" t="s">
        <v>12</v>
      </c>
      <c r="D234" s="39" t="s">
        <v>298</v>
      </c>
      <c r="E234" s="41">
        <v>11165.64</v>
      </c>
    </row>
    <row r="235" spans="1:5" ht="15">
      <c r="A235" s="38"/>
      <c r="B235" s="39"/>
      <c r="C235" s="38"/>
      <c r="D235" s="39"/>
      <c r="E235" s="41"/>
    </row>
    <row r="236" spans="1:5" ht="15">
      <c r="A236" s="38"/>
      <c r="B236" s="43"/>
      <c r="C236" s="38"/>
      <c r="D236" s="39"/>
      <c r="E236" s="44">
        <f>SUM(E233:E235)</f>
        <v>22331.28</v>
      </c>
    </row>
    <row r="237" spans="1:5" ht="28.5">
      <c r="A237" s="38">
        <v>1</v>
      </c>
      <c r="B237" s="39" t="s">
        <v>178</v>
      </c>
      <c r="C237" s="38" t="s">
        <v>12</v>
      </c>
      <c r="D237" s="39" t="s">
        <v>233</v>
      </c>
      <c r="E237" s="41">
        <v>420677</v>
      </c>
    </row>
    <row r="238" spans="1:5" ht="15">
      <c r="A238" s="38"/>
      <c r="B238" s="39"/>
      <c r="C238" s="38"/>
      <c r="D238" s="39"/>
      <c r="E238" s="41"/>
    </row>
    <row r="239" spans="1:5" ht="15">
      <c r="A239" s="38"/>
      <c r="B239" s="43"/>
      <c r="C239" s="38"/>
      <c r="D239" s="39"/>
      <c r="E239" s="44">
        <f>SUM(E237:E238)</f>
        <v>420677</v>
      </c>
    </row>
    <row r="240" spans="1:5" ht="42.75">
      <c r="A240" s="38">
        <v>1</v>
      </c>
      <c r="B240" s="39" t="s">
        <v>139</v>
      </c>
      <c r="C240" s="6" t="s">
        <v>12</v>
      </c>
      <c r="D240" s="4" t="s">
        <v>291</v>
      </c>
      <c r="E240" s="41">
        <v>16049</v>
      </c>
    </row>
    <row r="241" spans="1:5" ht="42.75">
      <c r="A241" s="38">
        <v>2</v>
      </c>
      <c r="B241" s="39" t="s">
        <v>104</v>
      </c>
      <c r="C241" s="38" t="s">
        <v>12</v>
      </c>
      <c r="D241" s="4" t="s">
        <v>291</v>
      </c>
      <c r="E241" s="41">
        <v>17058</v>
      </c>
    </row>
    <row r="242" spans="1:5" ht="15">
      <c r="A242" s="38"/>
      <c r="B242" s="43"/>
      <c r="C242" s="38"/>
      <c r="D242" s="39"/>
      <c r="E242" s="44">
        <f>SUM(E240:E241)</f>
        <v>33107</v>
      </c>
    </row>
    <row r="243" spans="1:5" ht="15">
      <c r="A243" s="38"/>
      <c r="B243" s="43"/>
      <c r="C243" s="38"/>
      <c r="D243" s="39"/>
      <c r="E243" s="44"/>
    </row>
    <row r="244" spans="1:5" ht="30">
      <c r="A244" s="45"/>
      <c r="B244" s="52" t="s">
        <v>14</v>
      </c>
      <c r="C244" s="38"/>
      <c r="D244" s="39"/>
      <c r="E244" s="44">
        <f>E230+E232+E236+E239+E242</f>
        <v>777671.28</v>
      </c>
    </row>
    <row r="247" spans="1:5" ht="15">
      <c r="A247" s="25"/>
      <c r="B247" s="25"/>
      <c r="C247" s="26"/>
      <c r="D247" s="26" t="s">
        <v>15</v>
      </c>
      <c r="E247" s="25"/>
    </row>
    <row r="248" spans="1:5" ht="15">
      <c r="A248" s="80" t="s">
        <v>306</v>
      </c>
      <c r="B248" s="80"/>
      <c r="C248" s="80"/>
      <c r="D248" s="80"/>
      <c r="E248" s="80"/>
    </row>
    <row r="249" spans="1:5" ht="15">
      <c r="A249" s="81"/>
      <c r="B249" s="81"/>
      <c r="C249" s="81"/>
      <c r="D249" s="81"/>
      <c r="E249" s="81"/>
    </row>
    <row r="250" spans="1:5" ht="15">
      <c r="A250" s="27" t="s">
        <v>3</v>
      </c>
      <c r="B250" s="29"/>
      <c r="C250" s="27" t="s">
        <v>4</v>
      </c>
      <c r="D250" s="82" t="s">
        <v>5</v>
      </c>
      <c r="E250" s="29" t="s">
        <v>6</v>
      </c>
    </row>
    <row r="251" spans="1:5" ht="15">
      <c r="A251" s="30" t="s">
        <v>7</v>
      </c>
      <c r="B251" s="32" t="s">
        <v>8</v>
      </c>
      <c r="C251" s="32" t="s">
        <v>9</v>
      </c>
      <c r="D251" s="83"/>
      <c r="E251" s="33" t="s">
        <v>10</v>
      </c>
    </row>
    <row r="252" spans="1:5" ht="15">
      <c r="A252" s="34"/>
      <c r="B252" s="35"/>
      <c r="C252" s="34"/>
      <c r="D252" s="84"/>
      <c r="E252" s="37" t="s">
        <v>11</v>
      </c>
    </row>
    <row r="253" spans="1:5" ht="28.5">
      <c r="A253" s="38">
        <v>1</v>
      </c>
      <c r="B253" s="39" t="s">
        <v>307</v>
      </c>
      <c r="C253" s="38" t="s">
        <v>12</v>
      </c>
      <c r="D253" s="39" t="s">
        <v>87</v>
      </c>
      <c r="E253" s="41">
        <v>370742</v>
      </c>
    </row>
    <row r="254" spans="1:5" ht="99.75">
      <c r="A254" s="38">
        <v>2</v>
      </c>
      <c r="B254" s="39" t="s">
        <v>137</v>
      </c>
      <c r="C254" s="38" t="s">
        <v>12</v>
      </c>
      <c r="D254" s="39" t="s">
        <v>308</v>
      </c>
      <c r="E254" s="41">
        <v>394086</v>
      </c>
    </row>
    <row r="255" spans="1:5" ht="57">
      <c r="A255" s="38">
        <v>3</v>
      </c>
      <c r="B255" s="39" t="s">
        <v>309</v>
      </c>
      <c r="C255" s="6" t="s">
        <v>12</v>
      </c>
      <c r="D255" s="4" t="s">
        <v>310</v>
      </c>
      <c r="E255" s="47">
        <v>43546</v>
      </c>
    </row>
    <row r="256" spans="1:5" ht="15">
      <c r="A256" s="38"/>
      <c r="B256" s="43"/>
      <c r="C256" s="42"/>
      <c r="D256" s="39"/>
      <c r="E256" s="44">
        <f>SUM(E253:E255)</f>
        <v>808374</v>
      </c>
    </row>
    <row r="257" spans="1:5" ht="42.75">
      <c r="A257" s="38">
        <v>1</v>
      </c>
      <c r="B257" s="39" t="s">
        <v>270</v>
      </c>
      <c r="C257" s="38" t="s">
        <v>12</v>
      </c>
      <c r="D257" s="39" t="s">
        <v>63</v>
      </c>
      <c r="E257" s="41">
        <v>10000</v>
      </c>
    </row>
    <row r="258" spans="1:5" ht="15">
      <c r="A258" s="38"/>
      <c r="B258" s="43"/>
      <c r="C258" s="38"/>
      <c r="D258" s="39"/>
      <c r="E258" s="44">
        <f>SUM(E257)</f>
        <v>10000</v>
      </c>
    </row>
    <row r="259" spans="1:5" ht="15">
      <c r="A259" s="38">
        <v>1</v>
      </c>
      <c r="B259" s="39" t="s">
        <v>53</v>
      </c>
      <c r="C259" s="38" t="s">
        <v>12</v>
      </c>
      <c r="D259" s="39" t="s">
        <v>311</v>
      </c>
      <c r="E259" s="41">
        <v>73298.91</v>
      </c>
    </row>
    <row r="260" spans="1:5" ht="42.75">
      <c r="A260" s="38">
        <v>2</v>
      </c>
      <c r="B260" s="39" t="s">
        <v>143</v>
      </c>
      <c r="C260" s="38" t="s">
        <v>12</v>
      </c>
      <c r="D260" s="39" t="s">
        <v>312</v>
      </c>
      <c r="E260" s="41">
        <v>175147.35</v>
      </c>
    </row>
    <row r="261" spans="1:5" ht="15">
      <c r="A261" s="38"/>
      <c r="B261" s="39"/>
      <c r="C261" s="38"/>
      <c r="D261" s="39"/>
      <c r="E261" s="41"/>
    </row>
    <row r="262" spans="1:5" ht="15">
      <c r="A262" s="38"/>
      <c r="B262" s="43"/>
      <c r="C262" s="38"/>
      <c r="D262" s="39"/>
      <c r="E262" s="44">
        <f>SUM(E259:E261)</f>
        <v>248446.26</v>
      </c>
    </row>
    <row r="263" spans="1:5" ht="28.5">
      <c r="A263" s="38">
        <v>1</v>
      </c>
      <c r="B263" s="39" t="s">
        <v>313</v>
      </c>
      <c r="C263" s="38" t="s">
        <v>12</v>
      </c>
      <c r="D263" s="39" t="s">
        <v>314</v>
      </c>
      <c r="E263" s="41">
        <v>296745</v>
      </c>
    </row>
    <row r="264" spans="1:5" ht="15">
      <c r="A264" s="38"/>
      <c r="B264" s="39"/>
      <c r="C264" s="38"/>
      <c r="D264" s="39"/>
      <c r="E264" s="41"/>
    </row>
    <row r="265" spans="1:5" ht="15">
      <c r="A265" s="38"/>
      <c r="B265" s="43"/>
      <c r="C265" s="38"/>
      <c r="D265" s="39"/>
      <c r="E265" s="44">
        <f>SUM(E263:E264)</f>
        <v>296745</v>
      </c>
    </row>
    <row r="266" spans="1:5" ht="42.75">
      <c r="A266" s="38">
        <v>1</v>
      </c>
      <c r="B266" s="39" t="s">
        <v>315</v>
      </c>
      <c r="C266" s="38" t="s">
        <v>12</v>
      </c>
      <c r="D266" s="39" t="s">
        <v>316</v>
      </c>
      <c r="E266" s="41">
        <v>109883</v>
      </c>
    </row>
    <row r="267" spans="1:5" ht="15">
      <c r="A267" s="38"/>
      <c r="B267" s="43"/>
      <c r="C267" s="38"/>
      <c r="D267" s="39"/>
      <c r="E267" s="44">
        <f>SUM(E266:E266)</f>
        <v>109883</v>
      </c>
    </row>
    <row r="268" spans="1:5" ht="28.5">
      <c r="A268" s="38">
        <v>1</v>
      </c>
      <c r="B268" s="39" t="s">
        <v>97</v>
      </c>
      <c r="C268" s="38" t="s">
        <v>12</v>
      </c>
      <c r="D268" s="39" t="s">
        <v>317</v>
      </c>
      <c r="E268" s="41">
        <v>193335.92</v>
      </c>
    </row>
    <row r="269" spans="1:5" ht="15">
      <c r="A269" s="38"/>
      <c r="B269" s="43"/>
      <c r="C269" s="38"/>
      <c r="D269" s="39"/>
      <c r="E269" s="44"/>
    </row>
    <row r="270" spans="1:5" ht="15">
      <c r="A270" s="38"/>
      <c r="B270" s="43"/>
      <c r="C270" s="38"/>
      <c r="D270" s="39"/>
      <c r="E270" s="44">
        <f>SUM(E268:E269)</f>
        <v>193335.92</v>
      </c>
    </row>
    <row r="271" spans="1:5" ht="114">
      <c r="A271" s="38">
        <v>1</v>
      </c>
      <c r="B271" s="39" t="s">
        <v>318</v>
      </c>
      <c r="C271" s="38" t="s">
        <v>12</v>
      </c>
      <c r="D271" s="39" t="s">
        <v>161</v>
      </c>
      <c r="E271" s="41">
        <v>29767</v>
      </c>
    </row>
    <row r="272" spans="1:5" ht="15">
      <c r="A272" s="38"/>
      <c r="B272" s="43"/>
      <c r="C272" s="38"/>
      <c r="D272" s="39"/>
      <c r="E272" s="44"/>
    </row>
    <row r="273" spans="1:5" ht="15">
      <c r="A273" s="38"/>
      <c r="B273" s="43"/>
      <c r="C273" s="38"/>
      <c r="D273" s="39"/>
      <c r="E273" s="44">
        <f>SUM(E271:E272)</f>
        <v>29767</v>
      </c>
    </row>
    <row r="274" spans="1:5" ht="99.75">
      <c r="A274" s="38">
        <v>1</v>
      </c>
      <c r="B274" s="39" t="s">
        <v>27</v>
      </c>
      <c r="C274" s="38" t="s">
        <v>12</v>
      </c>
      <c r="D274" s="39" t="s">
        <v>319</v>
      </c>
      <c r="E274" s="41">
        <v>3000</v>
      </c>
    </row>
    <row r="275" spans="1:5" ht="15">
      <c r="A275" s="38"/>
      <c r="B275" s="43"/>
      <c r="C275" s="38"/>
      <c r="D275" s="39"/>
      <c r="E275" s="44">
        <f>SUM(E274)</f>
        <v>3000</v>
      </c>
    </row>
    <row r="276" spans="1:5" ht="30">
      <c r="A276" s="45"/>
      <c r="B276" s="52" t="s">
        <v>14</v>
      </c>
      <c r="C276" s="38"/>
      <c r="D276" s="39"/>
      <c r="E276" s="44">
        <f>E256+E258+E262+E265+E267+E270+E273+E275</f>
        <v>1699551.18</v>
      </c>
    </row>
    <row r="279" spans="1:5" ht="15">
      <c r="A279" s="25"/>
      <c r="B279" s="25"/>
      <c r="C279" s="26"/>
      <c r="D279" s="26" t="s">
        <v>15</v>
      </c>
      <c r="E279" s="25"/>
    </row>
    <row r="280" spans="1:5" ht="15">
      <c r="A280" s="80" t="s">
        <v>342</v>
      </c>
      <c r="B280" s="80"/>
      <c r="C280" s="80"/>
      <c r="D280" s="80"/>
      <c r="E280" s="80"/>
    </row>
    <row r="281" spans="1:5" ht="15">
      <c r="A281" s="81"/>
      <c r="B281" s="81"/>
      <c r="C281" s="81"/>
      <c r="D281" s="81"/>
      <c r="E281" s="81"/>
    </row>
    <row r="282" spans="1:5" ht="15">
      <c r="A282" s="27" t="s">
        <v>3</v>
      </c>
      <c r="B282" s="29"/>
      <c r="C282" s="27" t="s">
        <v>4</v>
      </c>
      <c r="D282" s="82" t="s">
        <v>5</v>
      </c>
      <c r="E282" s="29" t="s">
        <v>6</v>
      </c>
    </row>
    <row r="283" spans="1:5" ht="15">
      <c r="A283" s="30" t="s">
        <v>7</v>
      </c>
      <c r="B283" s="32" t="s">
        <v>8</v>
      </c>
      <c r="C283" s="32" t="s">
        <v>9</v>
      </c>
      <c r="D283" s="83"/>
      <c r="E283" s="33" t="s">
        <v>10</v>
      </c>
    </row>
    <row r="284" spans="1:5" ht="15">
      <c r="A284" s="34"/>
      <c r="B284" s="35"/>
      <c r="C284" s="34"/>
      <c r="D284" s="84"/>
      <c r="E284" s="37" t="s">
        <v>11</v>
      </c>
    </row>
    <row r="285" spans="1:5" ht="42.75">
      <c r="A285" s="38">
        <v>1</v>
      </c>
      <c r="B285" s="39" t="s">
        <v>343</v>
      </c>
      <c r="C285" s="38" t="s">
        <v>12</v>
      </c>
      <c r="D285" s="39" t="s">
        <v>344</v>
      </c>
      <c r="E285" s="41">
        <v>37638</v>
      </c>
    </row>
    <row r="286" spans="1:5" ht="42.75">
      <c r="A286" s="38">
        <v>2</v>
      </c>
      <c r="B286" s="39" t="s">
        <v>345</v>
      </c>
      <c r="C286" s="38" t="s">
        <v>12</v>
      </c>
      <c r="D286" s="39" t="s">
        <v>346</v>
      </c>
      <c r="E286" s="41">
        <v>376765</v>
      </c>
    </row>
    <row r="287" spans="1:5" ht="42.75">
      <c r="A287" s="38">
        <v>3</v>
      </c>
      <c r="B287" s="39" t="s">
        <v>345</v>
      </c>
      <c r="C287" s="38" t="s">
        <v>12</v>
      </c>
      <c r="D287" s="39" t="s">
        <v>347</v>
      </c>
      <c r="E287" s="47">
        <v>248397.08</v>
      </c>
    </row>
    <row r="288" spans="1:5" ht="15">
      <c r="A288" s="38"/>
      <c r="B288" s="43"/>
      <c r="C288" s="42"/>
      <c r="D288" s="39"/>
      <c r="E288" s="44">
        <f>SUM(E285:E287)</f>
        <v>662800.08</v>
      </c>
    </row>
    <row r="289" spans="1:5" ht="28.5">
      <c r="A289" s="38">
        <v>1</v>
      </c>
      <c r="B289" s="39" t="s">
        <v>248</v>
      </c>
      <c r="C289" s="38" t="s">
        <v>12</v>
      </c>
      <c r="D289" s="39" t="s">
        <v>348</v>
      </c>
      <c r="E289" s="41">
        <v>19537.4</v>
      </c>
    </row>
    <row r="290" spans="1:5" ht="57">
      <c r="A290" s="38">
        <v>2</v>
      </c>
      <c r="B290" s="39" t="s">
        <v>76</v>
      </c>
      <c r="C290" s="38" t="s">
        <v>12</v>
      </c>
      <c r="D290" s="39" t="s">
        <v>349</v>
      </c>
      <c r="E290" s="41">
        <v>6756.88</v>
      </c>
    </row>
    <row r="291" spans="1:5" ht="15">
      <c r="A291" s="38"/>
      <c r="B291" s="43"/>
      <c r="C291" s="38"/>
      <c r="D291" s="39"/>
      <c r="E291" s="44">
        <f>SUM(E289:E290)</f>
        <v>26294.280000000002</v>
      </c>
    </row>
    <row r="292" spans="1:5" ht="28.5">
      <c r="A292" s="38">
        <v>1</v>
      </c>
      <c r="B292" s="39" t="s">
        <v>350</v>
      </c>
      <c r="C292" s="38" t="s">
        <v>12</v>
      </c>
      <c r="D292" s="39" t="s">
        <v>314</v>
      </c>
      <c r="E292" s="41">
        <v>200581</v>
      </c>
    </row>
    <row r="293" spans="1:5" ht="15">
      <c r="A293" s="38"/>
      <c r="B293" s="43"/>
      <c r="C293" s="38"/>
      <c r="D293" s="39"/>
      <c r="E293" s="44">
        <f>SUM(E292:E292)</f>
        <v>200581</v>
      </c>
    </row>
    <row r="294" spans="1:5" ht="42.75">
      <c r="A294" s="38">
        <v>1</v>
      </c>
      <c r="B294" s="39" t="s">
        <v>178</v>
      </c>
      <c r="C294" s="38" t="s">
        <v>12</v>
      </c>
      <c r="D294" s="39" t="s">
        <v>351</v>
      </c>
      <c r="E294" s="41">
        <v>377203.36</v>
      </c>
    </row>
    <row r="295" spans="1:5" ht="15">
      <c r="A295" s="38"/>
      <c r="B295" s="43"/>
      <c r="C295" s="38"/>
      <c r="D295" s="39"/>
      <c r="E295" s="44">
        <f>SUM(E294:E294)</f>
        <v>377203.36</v>
      </c>
    </row>
    <row r="296" spans="1:5" ht="28.5">
      <c r="A296" s="38">
        <v>1</v>
      </c>
      <c r="B296" s="39" t="s">
        <v>141</v>
      </c>
      <c r="C296" s="38" t="s">
        <v>12</v>
      </c>
      <c r="D296" s="39" t="s">
        <v>247</v>
      </c>
      <c r="E296" s="41">
        <v>115034</v>
      </c>
    </row>
    <row r="297" spans="1:5" ht="15">
      <c r="A297" s="38"/>
      <c r="B297" s="43"/>
      <c r="C297" s="38"/>
      <c r="D297" s="39"/>
      <c r="E297" s="44">
        <f>SUM(E296:E296)</f>
        <v>115034</v>
      </c>
    </row>
    <row r="298" spans="1:5" ht="28.5">
      <c r="A298" s="38">
        <v>1</v>
      </c>
      <c r="B298" s="39" t="s">
        <v>352</v>
      </c>
      <c r="C298" s="38" t="s">
        <v>12</v>
      </c>
      <c r="D298" s="39" t="s">
        <v>353</v>
      </c>
      <c r="E298" s="41">
        <v>9741.43</v>
      </c>
    </row>
    <row r="299" spans="1:5" ht="15">
      <c r="A299" s="38"/>
      <c r="B299" s="43"/>
      <c r="C299" s="38"/>
      <c r="D299" s="39"/>
      <c r="E299" s="44">
        <f>SUM(E298:E298)</f>
        <v>9741.43</v>
      </c>
    </row>
    <row r="300" spans="1:5" ht="28.5">
      <c r="A300" s="38">
        <v>1</v>
      </c>
      <c r="B300" s="39" t="s">
        <v>354</v>
      </c>
      <c r="C300" s="38" t="s">
        <v>12</v>
      </c>
      <c r="D300" s="39" t="s">
        <v>355</v>
      </c>
      <c r="E300" s="41">
        <v>35000</v>
      </c>
    </row>
    <row r="301" spans="1:5" ht="15">
      <c r="A301" s="38"/>
      <c r="B301" s="43"/>
      <c r="C301" s="38"/>
      <c r="D301" s="39"/>
      <c r="E301" s="44">
        <f>SUM(E300)</f>
        <v>35000</v>
      </c>
    </row>
    <row r="302" spans="1:5" ht="85.5">
      <c r="A302" s="38">
        <v>1</v>
      </c>
      <c r="B302" s="39" t="s">
        <v>81</v>
      </c>
      <c r="C302" s="38" t="s">
        <v>12</v>
      </c>
      <c r="D302" s="39" t="s">
        <v>356</v>
      </c>
      <c r="E302" s="41">
        <v>33822.2</v>
      </c>
    </row>
    <row r="303" spans="1:5" ht="85.5">
      <c r="A303" s="38">
        <v>2</v>
      </c>
      <c r="B303" s="39" t="s">
        <v>357</v>
      </c>
      <c r="C303" s="38" t="s">
        <v>12</v>
      </c>
      <c r="D303" s="39" t="s">
        <v>356</v>
      </c>
      <c r="E303" s="41">
        <v>33822.2</v>
      </c>
    </row>
    <row r="304" spans="1:5" ht="85.5">
      <c r="A304" s="38">
        <v>3</v>
      </c>
      <c r="B304" s="39" t="s">
        <v>73</v>
      </c>
      <c r="C304" s="38" t="s">
        <v>12</v>
      </c>
      <c r="D304" s="39" t="s">
        <v>356</v>
      </c>
      <c r="E304" s="41">
        <v>42277.75</v>
      </c>
    </row>
    <row r="305" spans="1:5" ht="85.5">
      <c r="A305" s="38">
        <v>4</v>
      </c>
      <c r="B305" s="39" t="s">
        <v>57</v>
      </c>
      <c r="C305" s="38" t="s">
        <v>12</v>
      </c>
      <c r="D305" s="39" t="s">
        <v>356</v>
      </c>
      <c r="E305" s="41">
        <v>16911.1</v>
      </c>
    </row>
    <row r="306" spans="1:5" ht="85.5">
      <c r="A306" s="38">
        <v>5</v>
      </c>
      <c r="B306" s="39" t="s">
        <v>40</v>
      </c>
      <c r="C306" s="38" t="s">
        <v>12</v>
      </c>
      <c r="D306" s="39" t="s">
        <v>356</v>
      </c>
      <c r="E306" s="41">
        <v>59188.85</v>
      </c>
    </row>
    <row r="307" spans="1:5" ht="85.5">
      <c r="A307" s="38">
        <v>6</v>
      </c>
      <c r="B307" s="39" t="s">
        <v>96</v>
      </c>
      <c r="C307" s="38" t="s">
        <v>12</v>
      </c>
      <c r="D307" s="39" t="s">
        <v>356</v>
      </c>
      <c r="E307" s="41">
        <v>59188.85</v>
      </c>
    </row>
    <row r="308" spans="1:5" ht="85.5">
      <c r="A308" s="38">
        <v>7</v>
      </c>
      <c r="B308" s="39" t="s">
        <v>39</v>
      </c>
      <c r="C308" s="38" t="s">
        <v>12</v>
      </c>
      <c r="D308" s="39" t="s">
        <v>356</v>
      </c>
      <c r="E308" s="41">
        <v>50733.3</v>
      </c>
    </row>
    <row r="309" spans="1:5" ht="85.5">
      <c r="A309" s="38">
        <v>8</v>
      </c>
      <c r="B309" s="39" t="s">
        <v>358</v>
      </c>
      <c r="C309" s="38" t="s">
        <v>12</v>
      </c>
      <c r="D309" s="39" t="s">
        <v>356</v>
      </c>
      <c r="E309" s="41">
        <v>16911.1</v>
      </c>
    </row>
    <row r="310" spans="1:5" ht="85.5">
      <c r="A310" s="38">
        <v>9</v>
      </c>
      <c r="B310" s="39" t="s">
        <v>226</v>
      </c>
      <c r="C310" s="38" t="s">
        <v>12</v>
      </c>
      <c r="D310" s="39" t="s">
        <v>356</v>
      </c>
      <c r="E310" s="41">
        <v>16911.1</v>
      </c>
    </row>
    <row r="311" spans="1:5" ht="85.5">
      <c r="A311" s="38">
        <v>10</v>
      </c>
      <c r="B311" s="39" t="s">
        <v>167</v>
      </c>
      <c r="C311" s="38" t="s">
        <v>12</v>
      </c>
      <c r="D311" s="39" t="s">
        <v>356</v>
      </c>
      <c r="E311" s="41">
        <v>33822.2</v>
      </c>
    </row>
    <row r="312" spans="1:5" ht="85.5">
      <c r="A312" s="38">
        <v>11</v>
      </c>
      <c r="B312" s="39" t="s">
        <v>343</v>
      </c>
      <c r="C312" s="38" t="s">
        <v>12</v>
      </c>
      <c r="D312" s="39" t="s">
        <v>356</v>
      </c>
      <c r="E312" s="41">
        <v>42277.75</v>
      </c>
    </row>
    <row r="313" spans="1:5" ht="85.5">
      <c r="A313" s="38">
        <v>12</v>
      </c>
      <c r="B313" s="39" t="s">
        <v>294</v>
      </c>
      <c r="C313" s="38" t="s">
        <v>12</v>
      </c>
      <c r="D313" s="39" t="s">
        <v>356</v>
      </c>
      <c r="E313" s="41">
        <v>42277.75</v>
      </c>
    </row>
    <row r="314" spans="1:5" ht="15">
      <c r="A314" s="38"/>
      <c r="B314" s="43"/>
      <c r="C314" s="38"/>
      <c r="D314" s="39"/>
      <c r="E314" s="44">
        <f>SUM(E302:E313)</f>
        <v>448144.14999999997</v>
      </c>
    </row>
    <row r="315" spans="1:5" ht="30">
      <c r="A315" s="45"/>
      <c r="B315" s="52" t="s">
        <v>14</v>
      </c>
      <c r="C315" s="38"/>
      <c r="D315" s="39"/>
      <c r="E315" s="44">
        <f>E288+E291+E293+E295+E297+E299+E301+E314</f>
        <v>1874798.2999999998</v>
      </c>
    </row>
    <row r="316" spans="1:5" ht="15">
      <c r="A316" s="46"/>
      <c r="B316" s="54"/>
      <c r="C316" s="54"/>
      <c r="D316" s="54"/>
      <c r="E316" s="54"/>
    </row>
    <row r="317" spans="1:5" ht="15">
      <c r="A317" s="64"/>
      <c r="B317" s="64"/>
      <c r="C317" s="65"/>
      <c r="D317" s="65" t="s">
        <v>15</v>
      </c>
      <c r="E317" s="64"/>
    </row>
    <row r="318" spans="1:5" ht="15">
      <c r="A318" s="85" t="s">
        <v>359</v>
      </c>
      <c r="B318" s="85"/>
      <c r="C318" s="85"/>
      <c r="D318" s="85"/>
      <c r="E318" s="85"/>
    </row>
    <row r="319" spans="1:5" ht="15">
      <c r="A319" s="86"/>
      <c r="B319" s="86"/>
      <c r="C319" s="86"/>
      <c r="D319" s="86"/>
      <c r="E319" s="86"/>
    </row>
    <row r="320" spans="1:5" ht="15">
      <c r="A320" s="66" t="s">
        <v>3</v>
      </c>
      <c r="B320" s="28"/>
      <c r="C320" s="66" t="s">
        <v>4</v>
      </c>
      <c r="D320" s="87" t="s">
        <v>5</v>
      </c>
      <c r="E320" s="28" t="s">
        <v>6</v>
      </c>
    </row>
    <row r="321" spans="1:5" ht="15">
      <c r="A321" s="67" t="s">
        <v>7</v>
      </c>
      <c r="B321" s="31" t="s">
        <v>8</v>
      </c>
      <c r="C321" s="31" t="s">
        <v>9</v>
      </c>
      <c r="D321" s="88"/>
      <c r="E321" s="33" t="s">
        <v>10</v>
      </c>
    </row>
    <row r="322" spans="1:5" ht="15">
      <c r="A322" s="35"/>
      <c r="B322" s="35"/>
      <c r="C322" s="35"/>
      <c r="D322" s="89"/>
      <c r="E322" s="68" t="s">
        <v>11</v>
      </c>
    </row>
    <row r="323" spans="1:5" ht="57">
      <c r="A323" s="38">
        <v>1</v>
      </c>
      <c r="B323" s="39" t="s">
        <v>57</v>
      </c>
      <c r="C323" s="38" t="s">
        <v>12</v>
      </c>
      <c r="D323" s="39" t="s">
        <v>198</v>
      </c>
      <c r="E323" s="41">
        <v>275276</v>
      </c>
    </row>
    <row r="324" spans="1:5" ht="15">
      <c r="A324" s="38"/>
      <c r="B324" s="43"/>
      <c r="C324" s="42"/>
      <c r="D324" s="39"/>
      <c r="E324" s="44">
        <f>SUM(E323:E323)</f>
        <v>275276</v>
      </c>
    </row>
    <row r="325" spans="1:5" ht="57">
      <c r="A325" s="38">
        <v>1</v>
      </c>
      <c r="B325" s="39" t="s">
        <v>360</v>
      </c>
      <c r="C325" s="38" t="s">
        <v>12</v>
      </c>
      <c r="D325" s="39" t="s">
        <v>361</v>
      </c>
      <c r="E325" s="41">
        <v>19537.4</v>
      </c>
    </row>
    <row r="326" spans="1:5" ht="15">
      <c r="A326" s="38"/>
      <c r="B326" s="43"/>
      <c r="C326" s="38"/>
      <c r="D326" s="39"/>
      <c r="E326" s="44">
        <f>SUM(E325:E325)</f>
        <v>19537.4</v>
      </c>
    </row>
    <row r="327" spans="1:5" ht="28.5">
      <c r="A327" s="38">
        <v>1</v>
      </c>
      <c r="B327" s="39" t="s">
        <v>57</v>
      </c>
      <c r="C327" s="38" t="s">
        <v>12</v>
      </c>
      <c r="D327" s="39" t="s">
        <v>362</v>
      </c>
      <c r="E327" s="41">
        <v>17905</v>
      </c>
    </row>
    <row r="328" spans="1:5" ht="42.75">
      <c r="A328" s="38">
        <v>2</v>
      </c>
      <c r="B328" s="39" t="s">
        <v>57</v>
      </c>
      <c r="C328" s="38" t="s">
        <v>12</v>
      </c>
      <c r="D328" s="39" t="s">
        <v>363</v>
      </c>
      <c r="E328" s="41">
        <v>31917</v>
      </c>
    </row>
    <row r="329" spans="1:5" ht="42.75">
      <c r="A329" s="38">
        <v>3</v>
      </c>
      <c r="B329" s="39" t="s">
        <v>57</v>
      </c>
      <c r="C329" s="38" t="s">
        <v>12</v>
      </c>
      <c r="D329" s="39" t="s">
        <v>364</v>
      </c>
      <c r="E329" s="41">
        <v>61500</v>
      </c>
    </row>
    <row r="330" spans="1:5" ht="15">
      <c r="A330" s="38"/>
      <c r="B330" s="39"/>
      <c r="C330" s="38"/>
      <c r="D330" s="39"/>
      <c r="E330" s="41"/>
    </row>
    <row r="331" spans="1:5" ht="15">
      <c r="A331" s="38"/>
      <c r="B331" s="43"/>
      <c r="C331" s="38"/>
      <c r="D331" s="39"/>
      <c r="E331" s="44">
        <f>SUM(E327:E330)</f>
        <v>111322</v>
      </c>
    </row>
    <row r="332" spans="1:5" ht="42.75">
      <c r="A332" s="38">
        <v>1</v>
      </c>
      <c r="B332" s="39" t="s">
        <v>174</v>
      </c>
      <c r="C332" s="38" t="s">
        <v>12</v>
      </c>
      <c r="D332" s="39" t="s">
        <v>365</v>
      </c>
      <c r="E332" s="41">
        <v>153556.8</v>
      </c>
    </row>
    <row r="333" spans="1:5" ht="15">
      <c r="A333" s="38"/>
      <c r="B333" s="43"/>
      <c r="C333" s="38"/>
      <c r="D333" s="39"/>
      <c r="E333" s="44">
        <f>SUM(E332)</f>
        <v>153556.8</v>
      </c>
    </row>
    <row r="334" spans="1:5" ht="114">
      <c r="A334" s="38">
        <v>1</v>
      </c>
      <c r="B334" s="39" t="s">
        <v>262</v>
      </c>
      <c r="C334" s="38" t="s">
        <v>12</v>
      </c>
      <c r="D334" s="39" t="s">
        <v>366</v>
      </c>
      <c r="E334" s="41">
        <v>3000</v>
      </c>
    </row>
    <row r="335" spans="1:5" ht="15">
      <c r="A335" s="38"/>
      <c r="B335" s="43"/>
      <c r="C335" s="38"/>
      <c r="D335" s="39"/>
      <c r="E335" s="44">
        <f>SUM(E334)</f>
        <v>3000</v>
      </c>
    </row>
    <row r="336" spans="1:5" ht="30">
      <c r="A336" s="45"/>
      <c r="B336" s="52" t="s">
        <v>14</v>
      </c>
      <c r="C336" s="38"/>
      <c r="D336" s="39"/>
      <c r="E336" s="44">
        <f>E324+E326+E331+E333+E335</f>
        <v>562692.2</v>
      </c>
    </row>
    <row r="339" spans="1:5" ht="15">
      <c r="A339" s="25"/>
      <c r="B339" s="25"/>
      <c r="C339" s="26"/>
      <c r="D339" s="26" t="s">
        <v>15</v>
      </c>
      <c r="E339" s="25"/>
    </row>
    <row r="340" spans="1:5" ht="15">
      <c r="A340" s="80" t="s">
        <v>376</v>
      </c>
      <c r="B340" s="80"/>
      <c r="C340" s="80"/>
      <c r="D340" s="80"/>
      <c r="E340" s="80"/>
    </row>
    <row r="341" spans="1:5" ht="15">
      <c r="A341" s="81"/>
      <c r="B341" s="81"/>
      <c r="C341" s="81"/>
      <c r="D341" s="81"/>
      <c r="E341" s="81"/>
    </row>
    <row r="342" spans="1:5" ht="15">
      <c r="A342" s="27" t="s">
        <v>3</v>
      </c>
      <c r="B342" s="29"/>
      <c r="C342" s="27" t="s">
        <v>4</v>
      </c>
      <c r="D342" s="82" t="s">
        <v>5</v>
      </c>
      <c r="E342" s="29" t="s">
        <v>6</v>
      </c>
    </row>
    <row r="343" spans="1:5" ht="15">
      <c r="A343" s="30" t="s">
        <v>7</v>
      </c>
      <c r="B343" s="32" t="s">
        <v>8</v>
      </c>
      <c r="C343" s="32" t="s">
        <v>9</v>
      </c>
      <c r="D343" s="83"/>
      <c r="E343" s="33" t="s">
        <v>10</v>
      </c>
    </row>
    <row r="344" spans="1:5" ht="15">
      <c r="A344" s="34"/>
      <c r="B344" s="35"/>
      <c r="C344" s="34"/>
      <c r="D344" s="84"/>
      <c r="E344" s="37" t="s">
        <v>11</v>
      </c>
    </row>
    <row r="345" spans="1:5" ht="42.75">
      <c r="A345" s="38">
        <v>1</v>
      </c>
      <c r="B345" s="39" t="s">
        <v>57</v>
      </c>
      <c r="C345" s="38" t="s">
        <v>12</v>
      </c>
      <c r="D345" s="39" t="s">
        <v>377</v>
      </c>
      <c r="E345" s="41">
        <v>105082.59</v>
      </c>
    </row>
    <row r="346" spans="1:5" ht="15">
      <c r="A346" s="38"/>
      <c r="B346" s="43"/>
      <c r="C346" s="42"/>
      <c r="D346" s="39"/>
      <c r="E346" s="44">
        <f>SUM(E345:E345)</f>
        <v>105082.59</v>
      </c>
    </row>
    <row r="347" spans="1:5" ht="28.5">
      <c r="A347" s="38">
        <v>1</v>
      </c>
      <c r="B347" s="39" t="s">
        <v>378</v>
      </c>
      <c r="C347" s="38" t="s">
        <v>12</v>
      </c>
      <c r="D347" s="39" t="s">
        <v>348</v>
      </c>
      <c r="E347" s="41">
        <v>19537.4</v>
      </c>
    </row>
    <row r="348" spans="1:5" ht="28.5">
      <c r="A348" s="38">
        <v>2</v>
      </c>
      <c r="B348" s="39" t="s">
        <v>184</v>
      </c>
      <c r="C348" s="38" t="s">
        <v>12</v>
      </c>
      <c r="D348" s="39" t="s">
        <v>379</v>
      </c>
      <c r="E348" s="41">
        <v>6317.79</v>
      </c>
    </row>
    <row r="349" spans="1:5" ht="42.75">
      <c r="A349" s="38">
        <v>3</v>
      </c>
      <c r="B349" s="39" t="s">
        <v>72</v>
      </c>
      <c r="C349" s="38" t="s">
        <v>12</v>
      </c>
      <c r="D349" s="39" t="s">
        <v>380</v>
      </c>
      <c r="E349" s="41">
        <v>5344.23</v>
      </c>
    </row>
    <row r="350" spans="1:5" ht="15">
      <c r="A350" s="38">
        <v>4</v>
      </c>
      <c r="B350" s="39" t="s">
        <v>53</v>
      </c>
      <c r="C350" s="38" t="s">
        <v>12</v>
      </c>
      <c r="D350" s="39" t="s">
        <v>381</v>
      </c>
      <c r="E350" s="41">
        <v>6317.79</v>
      </c>
    </row>
    <row r="351" spans="1:5" ht="15">
      <c r="A351" s="38"/>
      <c r="B351" s="39"/>
      <c r="C351" s="38"/>
      <c r="D351" s="39"/>
      <c r="E351" s="41"/>
    </row>
    <row r="352" spans="1:5" ht="15">
      <c r="A352" s="38"/>
      <c r="B352" s="43"/>
      <c r="C352" s="38"/>
      <c r="D352" s="39"/>
      <c r="E352" s="44">
        <f>SUM(E347:E351)</f>
        <v>37517.21</v>
      </c>
    </row>
    <row r="353" spans="1:5" ht="28.5">
      <c r="A353" s="38">
        <v>1</v>
      </c>
      <c r="B353" s="39" t="s">
        <v>29</v>
      </c>
      <c r="C353" s="38" t="s">
        <v>12</v>
      </c>
      <c r="D353" s="39" t="s">
        <v>314</v>
      </c>
      <c r="E353" s="41">
        <v>403567</v>
      </c>
    </row>
    <row r="354" spans="1:5" ht="28.5">
      <c r="A354" s="38">
        <v>2</v>
      </c>
      <c r="B354" s="39" t="s">
        <v>128</v>
      </c>
      <c r="C354" s="38" t="s">
        <v>12</v>
      </c>
      <c r="D354" s="39" t="s">
        <v>314</v>
      </c>
      <c r="E354" s="41">
        <v>152917</v>
      </c>
    </row>
    <row r="355" spans="1:5" ht="15">
      <c r="A355" s="38"/>
      <c r="B355" s="43"/>
      <c r="C355" s="38"/>
      <c r="D355" s="39"/>
      <c r="E355" s="44">
        <f>SUM(E353:E354)</f>
        <v>556484</v>
      </c>
    </row>
    <row r="356" spans="1:5" ht="57">
      <c r="A356" s="38">
        <v>1</v>
      </c>
      <c r="B356" s="39" t="s">
        <v>174</v>
      </c>
      <c r="C356" s="38" t="s">
        <v>12</v>
      </c>
      <c r="D356" s="39" t="s">
        <v>382</v>
      </c>
      <c r="E356" s="41">
        <v>60133.98</v>
      </c>
    </row>
    <row r="357" spans="1:5" ht="15">
      <c r="A357" s="38"/>
      <c r="B357" s="43"/>
      <c r="C357" s="38"/>
      <c r="D357" s="39"/>
      <c r="E357" s="44"/>
    </row>
    <row r="358" spans="1:5" ht="15">
      <c r="A358" s="38"/>
      <c r="B358" s="43"/>
      <c r="C358" s="38"/>
      <c r="D358" s="39"/>
      <c r="E358" s="44">
        <f>SUM(E356:E357)</f>
        <v>60133.98</v>
      </c>
    </row>
    <row r="359" spans="1:5" ht="28.5">
      <c r="A359" s="38">
        <v>1</v>
      </c>
      <c r="B359" s="39" t="s">
        <v>81</v>
      </c>
      <c r="C359" s="38" t="s">
        <v>12</v>
      </c>
      <c r="D359" s="39" t="s">
        <v>383</v>
      </c>
      <c r="E359" s="41">
        <v>8900</v>
      </c>
    </row>
    <row r="360" spans="1:5" ht="15">
      <c r="A360" s="38"/>
      <c r="B360" s="43"/>
      <c r="C360" s="38"/>
      <c r="D360" s="39"/>
      <c r="E360" s="44">
        <f>SUM(E359)</f>
        <v>8900</v>
      </c>
    </row>
    <row r="361" spans="1:5" ht="30">
      <c r="A361" s="45"/>
      <c r="B361" s="52" t="s">
        <v>14</v>
      </c>
      <c r="C361" s="38"/>
      <c r="D361" s="39"/>
      <c r="E361" s="44">
        <f>E346+E352+E355+E358+E360</f>
        <v>768117.78</v>
      </c>
    </row>
  </sheetData>
  <sheetProtection/>
  <mergeCells count="24">
    <mergeCell ref="A223:E224"/>
    <mergeCell ref="D225:D227"/>
    <mergeCell ref="A199:D200"/>
    <mergeCell ref="C201:C203"/>
    <mergeCell ref="A340:E341"/>
    <mergeCell ref="D342:D344"/>
    <mergeCell ref="A95:E96"/>
    <mergeCell ref="D97:D99"/>
    <mergeCell ref="A124:E125"/>
    <mergeCell ref="D126:D128"/>
    <mergeCell ref="A158:E159"/>
    <mergeCell ref="D160:D162"/>
    <mergeCell ref="A3:E4"/>
    <mergeCell ref="D5:D7"/>
    <mergeCell ref="A40:E41"/>
    <mergeCell ref="D42:D44"/>
    <mergeCell ref="A69:E70"/>
    <mergeCell ref="D71:D73"/>
    <mergeCell ref="A280:E281"/>
    <mergeCell ref="D282:D284"/>
    <mergeCell ref="A318:E319"/>
    <mergeCell ref="D320:D322"/>
    <mergeCell ref="A248:E249"/>
    <mergeCell ref="D250:D252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2013-07-02T00:25:03Z</cp:lastPrinted>
  <dcterms:created xsi:type="dcterms:W3CDTF">2012-02-15T06:18:03Z</dcterms:created>
  <dcterms:modified xsi:type="dcterms:W3CDTF">2014-01-21T03:39:30Z</dcterms:modified>
  <cp:category/>
  <cp:version/>
  <cp:contentType/>
  <cp:contentStatus/>
</cp:coreProperties>
</file>