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И с 1 июля 2018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<sst xmlns="http://schemas.openxmlformats.org/spreadsheetml/2006/main" count="1120" uniqueCount="303">
  <si>
    <t>Приложение №1</t>
  </si>
  <si>
    <t>Приложение № 1</t>
  </si>
  <si>
    <t xml:space="preserve"> Расчет  по  СОИ </t>
  </si>
  <si>
    <t>Расчёт по СОИ ХВС,ГВС,Электроэнергии,отведение сточных вод.</t>
  </si>
  <si>
    <t>по УК ЖКХ "Сервис-Центр" с 01. июля 2018г.</t>
  </si>
  <si>
    <t>Адрес МКД</t>
  </si>
  <si>
    <t>этаж.</t>
  </si>
  <si>
    <t>Площадь помещений, входящих в состав общего имущества</t>
  </si>
  <si>
    <t>норматив СОИ</t>
  </si>
  <si>
    <t>ОБЪЁМ</t>
  </si>
  <si>
    <t>Площадь по юр. лицам, кв.м. нежилые</t>
  </si>
  <si>
    <t>Площадь общ.жилая, кв.м.</t>
  </si>
  <si>
    <t>Площадь ВСЕГО, кв.м.</t>
  </si>
  <si>
    <t xml:space="preserve"> расчет по СОИ </t>
  </si>
  <si>
    <t>Дом</t>
  </si>
  <si>
    <t>норматив ОДН</t>
  </si>
  <si>
    <t xml:space="preserve"> расчет по СОИ</t>
  </si>
  <si>
    <t xml:space="preserve"> расчет по  СОИ</t>
  </si>
  <si>
    <t>№ п/п</t>
  </si>
  <si>
    <t>Тариф</t>
  </si>
  <si>
    <t>объём на1 квм</t>
  </si>
  <si>
    <t>руб. на 1 квм</t>
  </si>
  <si>
    <t>тариф на 1 кв.м</t>
  </si>
  <si>
    <t>сумма на 1 квм</t>
  </si>
  <si>
    <t>ХВС</t>
  </si>
  <si>
    <t>ГВС</t>
  </si>
  <si>
    <t>ЭЛ/Энер</t>
  </si>
  <si>
    <t>Отведение сточных вод</t>
  </si>
  <si>
    <t>г. Хабаровск, б-р АМУРСКИЙ д. 10</t>
  </si>
  <si>
    <t>г. Хабаровск, б-р АМУРСКИЙ д. 12</t>
  </si>
  <si>
    <t>г. Хабаровск, б-р АМУРСКИЙ д. 16</t>
  </si>
  <si>
    <t>г. Хабаровск, б-р АМУРСКИЙ д. 36</t>
  </si>
  <si>
    <t>г. Хабаровск, б-р АМУРСКИЙ д. 38</t>
  </si>
  <si>
    <t>г. Хабаровск, б-р АМУРСКИЙ д. 40</t>
  </si>
  <si>
    <t>г. Хабаровск, б-р АМУРСКИЙ д. 44</t>
  </si>
  <si>
    <t>г. Хабаровск, б-р АМУРСКИЙ д. 46</t>
  </si>
  <si>
    <t>г. Хабаровск, б-р АМУРСКИЙ д. 48</t>
  </si>
  <si>
    <t>г. Хабаровск, б-р АМУРСКИЙ д. 50</t>
  </si>
  <si>
    <t>г. Хабаровск, б-р АМУРСКИЙ д. 52</t>
  </si>
  <si>
    <t>г. Хабаровск, б-р АМУРСКИЙ д. 54</t>
  </si>
  <si>
    <t>г. Хабаровск, б-р АМУРСКИЙ д. 56</t>
  </si>
  <si>
    <t>г. Хабаровск, б-р АМУРСКИЙ д. 6</t>
  </si>
  <si>
    <t>г. Хабаровск, б-р АМУРСКИЙ д. 8</t>
  </si>
  <si>
    <t>г. Хабаровск, б-р УССУРИЙСКИЙ д. 15</t>
  </si>
  <si>
    <t>г. Хабаровск, б-р УССУРИЙСКИЙ д. 20</t>
  </si>
  <si>
    <t>г. Хабаровск, б-р УССУРИЙСКИЙ д. 4</t>
  </si>
  <si>
    <t>г. Хабаровск, пер ГРАЖДАНСКИЙ д. 11</t>
  </si>
  <si>
    <t>г. Хабаровск, пер ГРАЖДАНСКИЙ д. 15</t>
  </si>
  <si>
    <t>г. Хабаровск, пер ГРАЖДАНСКИЙ д. 5</t>
  </si>
  <si>
    <t>г. Хабаровск, пер.Студенческий36а</t>
  </si>
  <si>
    <t>г. Хабаровск, пер ДОНСКОЙ д. 3</t>
  </si>
  <si>
    <t>г. Хабаровск, пер ДОСТУПНЫЙ д. 18</t>
  </si>
  <si>
    <t>г. Хабаровск, пер ОБЛАЧНЫЙ д. 64</t>
  </si>
  <si>
    <t>г. Хабаровск, пер ОБЛАЧНЫЙ д. 74</t>
  </si>
  <si>
    <t>г. Хабаровск, пер РОСТОВСКИЙ д. 5</t>
  </si>
  <si>
    <t>г. Хабаровск, пер РОСТОВСКИЙ д. 7</t>
  </si>
  <si>
    <t xml:space="preserve"> ул ВЛАДИВОСТОКСКАЯ д. 24</t>
  </si>
  <si>
    <t>, ул ВЛАДИВОСТОКСКАЯ д. 49</t>
  </si>
  <si>
    <t xml:space="preserve"> ул ВЛАДИВОСТОКСКАЯ д. 51</t>
  </si>
  <si>
    <t xml:space="preserve"> ул ВЛАДИВОСТОКСКАЯ д. 53</t>
  </si>
  <si>
    <t>г. Хабаровск, ул ВОЙКОВА д. 18</t>
  </si>
  <si>
    <t>г. Хабаровск, ул ВОЙКОВА д. 5</t>
  </si>
  <si>
    <t>г. Хабаровск, ул ВОЙКОВА д. 6</t>
  </si>
  <si>
    <t>г. Хабаровск, ул ВОЛОЧАЕВСКАЯ д. 115</t>
  </si>
  <si>
    <t>г. Хабаровск, ул ВОЛОЧАЕВСКАЯ д. 117</t>
  </si>
  <si>
    <t>г. Хабаровск, ул ВОЛОЧАЕВСКАЯ д. 120</t>
  </si>
  <si>
    <t>г. Хабаровск, ул ВОЛОЧАЕВСКАЯ д. 122</t>
  </si>
  <si>
    <t>г. Хабаровск, ул ВОЛОЧАЕВСКАЯ д. 131</t>
  </si>
  <si>
    <t>г. Хабаровск, ул ВОЛОЧАЕВСКАЯ д. 153</t>
  </si>
  <si>
    <t>г. Хабаровск, ул ВОЛОЧАЕВСКАЯ д. 160</t>
  </si>
  <si>
    <t>г. Хабаровск, ул ВОЛОЧАЕВСКАЯ д. 166</t>
  </si>
  <si>
    <t>г. Хабаровск, ул ВОЛОЧАЕВСКАЯ д. 176</t>
  </si>
  <si>
    <t>г. Хабаровск, ул ГАЙДАРА д. 12</t>
  </si>
  <si>
    <t>г. Хабаровск, ул ГАМАРНИКА д. 15</t>
  </si>
  <si>
    <t>г. Хабаровск, ул ГАМАРНИКА д. 15-а</t>
  </si>
  <si>
    <t>г. Хабаровск, ул ГАМАРНИКА д. 49</t>
  </si>
  <si>
    <t>г. Хабаровск, ул ГАМАРНИКА д. 80</t>
  </si>
  <si>
    <t>г. Хабаровск, ул ГАМАРНИКА д. 80-а</t>
  </si>
  <si>
    <t>г. Хабаровск, ул ГАМАРНИКА д. 82</t>
  </si>
  <si>
    <t>г. Хабаровск, ул ГАМАРНИКА д. 84</t>
  </si>
  <si>
    <t>г. Хабаровск, ул ГАМАРНИКА д. 86</t>
  </si>
  <si>
    <t>г. Хабаровск, ул ГОГОЛЯ д. 12</t>
  </si>
  <si>
    <t>г. Хабаровск, ул ГОГОЛЯ д. 14</t>
  </si>
  <si>
    <t>г. Хабаровск, ул ГОГОЛЯ д. 15</t>
  </si>
  <si>
    <t>г. Хабаровск, ул ГОГОЛЯ д. 16</t>
  </si>
  <si>
    <t>г. Хабаровск, ул ГОГОЛЯ д. 17</t>
  </si>
  <si>
    <t>г. Хабаровск, ул ДЗЕРЖИНСКОГО д. 19</t>
  </si>
  <si>
    <t>г. Хабаровск, ул ДЗЕРЖИНСКОГО д. 38</t>
  </si>
  <si>
    <t>г. Хабаровск, ДЗЕРЖИНСКОГО д. 45-а</t>
  </si>
  <si>
    <t>г. Хабаровск, ул ДЗЕРЖИНСКОГО д. 6</t>
  </si>
  <si>
    <t>г. Хабаровск, ул ДЗЕРЖИНСКОГО д. 62</t>
  </si>
  <si>
    <t>г. Хабаровск, ул ДЗЕРЖИНСКОГО д. 8</t>
  </si>
  <si>
    <t>г. Хабаровск, ул ДИКОПОЛЬЦЕВА д. 11</t>
  </si>
  <si>
    <t>г. Хабаровск, ул ДИКОПОЛЬЦЕВА д. 21</t>
  </si>
  <si>
    <t>г. Хабаровск, ул ДИКОПОЛЬЦЕВА д. 23</t>
  </si>
  <si>
    <t>г. Хабаровск, ул ДИКОПОЛЬЦЕВА д. 30</t>
  </si>
  <si>
    <t>г. Хабаровск, ул ДИКОПОЛЬЦЕВА д. 35</t>
  </si>
  <si>
    <t>г. Хабаровск, ул ДИКОПОЛЬЦЕВА д. 44</t>
  </si>
  <si>
    <t>г. Хабаровск, ул ДИКОПОЛЬЦЕВА д. 45</t>
  </si>
  <si>
    <t>г. Хабаровск, ул ДИКОПОЛЬЦЕВА д. 49</t>
  </si>
  <si>
    <t>г. Хабаровск, ул ДИКОПОЛЬЦЕВА д. 51</t>
  </si>
  <si>
    <t>г. Хабаровск, ул ДИКОПОЛЬЦЕВА д. 6</t>
  </si>
  <si>
    <t>г. Хабаровск, ул ДИКОПОЛЬЦЕВА д. 6-а</t>
  </si>
  <si>
    <t>г. Хабаровск, ул ДИКОПОЛЬЦЕВА д. 62</t>
  </si>
  <si>
    <t>г. Хабаровск, ул ДИКОПОЛЬЦЕВА д. 64</t>
  </si>
  <si>
    <t>г. Хабаровск, ул ДИКОПОЛЬЦЕВА д. 7</t>
  </si>
  <si>
    <t>г. Хабаровск, ул ДИКОПОЛЬЦЕВА д. 70</t>
  </si>
  <si>
    <t>г. Хабаровск, ул ДИКОПОЛЬЦЕВА д. 72</t>
  </si>
  <si>
    <t>г. Хабаровск, ул ДИКОПОЛЬЦЕВА д. 74</t>
  </si>
  <si>
    <t>г. Хабаровск, ул ДИКОПОЛЬЦЕВА д. 74-а</t>
  </si>
  <si>
    <t>г. Хабаровск, ул ДИКОПОЛЬЦЕВА д. 76</t>
  </si>
  <si>
    <t>г. Хабаровск, ул ДИКОПОЛЬЦЕВА д. 78</t>
  </si>
  <si>
    <t>г. Хабаровск, ул ДИКОПОЛЬЦЕВА д. 9</t>
  </si>
  <si>
    <t>г. Хабаровск, ул ЗАПАРИНА д. 1-а</t>
  </si>
  <si>
    <t>г. Хабаровск, ул ЗАПАРИНА д. 15</t>
  </si>
  <si>
    <t>г. Хабаровск, ул ЗАПАРИНА д. 30</t>
  </si>
  <si>
    <t>г. Хабаровск, ул ЗАПАРИНА д. 32</t>
  </si>
  <si>
    <t>г. Хабаровск, ул ЗАПАРИНА д. 4</t>
  </si>
  <si>
    <t>г. Хабаровск, ул ЗАПАРИНА д. 55</t>
  </si>
  <si>
    <t>г. Хабаровск, ул ЗАПАРИНА д. 59</t>
  </si>
  <si>
    <t>г. Хабаровск, ул ЗАПАРИНА д. 6</t>
  </si>
  <si>
    <t>г. Хабаровск, ул ЗАПАРИНА д. 66</t>
  </si>
  <si>
    <t>г. Хабаровск, ул ЗАПАРИНА д. 8</t>
  </si>
  <si>
    <t>г. Хабаровск, ул ЗАПАРИНА д. 8 (06.2018)</t>
  </si>
  <si>
    <t>г. Хабаровск, ул ЗАПАРИНА д. 86</t>
  </si>
  <si>
    <t>г. Хабаровск, ул ЗАПАРИНА д. 90</t>
  </si>
  <si>
    <t>г. Хабаровск, ул ИСТОМИНА д. 34</t>
  </si>
  <si>
    <t>г. Хабаровск, ул ИСТОМИНА д. 35</t>
  </si>
  <si>
    <t>г. Хабаровск, ул ИСТОМИНА д. 42-а</t>
  </si>
  <si>
    <t>г. Хабаровск, ул ИСТОМИНА д. 44</t>
  </si>
  <si>
    <t>г. Хабаровск, ул ИСТОМИНА д. 59-а</t>
  </si>
  <si>
    <t>г. Хабаровск, ул КАЛИНИНА д. 10</t>
  </si>
  <si>
    <t>г. Хабаровск, ул КАЛИНИНА д. 12</t>
  </si>
  <si>
    <t>г. Хабаровск, ул КАЛИНИНА д. 38</t>
  </si>
  <si>
    <t>г. Хабаровск, ул КАЛИНИНА д. 38а</t>
  </si>
  <si>
    <t>г. Хабаровск, ул КАЛИНИНА д. 5</t>
  </si>
  <si>
    <t>г. Хабаровск, ул КАЛИНИНА д. 50</t>
  </si>
  <si>
    <t>г. Хабаровск, ул КАЛИНИНА д. 65</t>
  </si>
  <si>
    <t>г. Хабаровск, ул КАЛИНИНА д. 65-а</t>
  </si>
  <si>
    <t>г. Хабаровск, ул КАЛИНИНА д. 71</t>
  </si>
  <si>
    <t>г. Хабаровск, ул КАЛИНИНА д. 76</t>
  </si>
  <si>
    <t>г. Хабаровск, ул КАЛИНИНА д. 80</t>
  </si>
  <si>
    <t>г. Хабаровск, ул КАЛИНИНА д. 83</t>
  </si>
  <si>
    <t>г. Хабаровск, ул КАЛИНИНА д. 90</t>
  </si>
  <si>
    <t>г. Хабаровск, ул КАЛИНИНА д. 96</t>
  </si>
  <si>
    <t>г. Хабаровск, ул КАЛИНИНА д. 98</t>
  </si>
  <si>
    <t>г. Хабаровск, ул КАРЛА МАРКСА д. 43</t>
  </si>
  <si>
    <t>г. Хабаровск, ул КАРЛА МАРКСА д. 45</t>
  </si>
  <si>
    <t>г. Хабаровск, ул КАРЛА МАРКСА д. 49</t>
  </si>
  <si>
    <t>г. Хабаровск, ул КАРЛА МАРКСА д. 57</t>
  </si>
  <si>
    <t>г. Хабаровск, ул КАРЛА МАРКСА д. 61</t>
  </si>
  <si>
    <t>г. Хабаровск, ул КАРЛА МАРКСА д. 78</t>
  </si>
  <si>
    <t>г. Хабаровск, ул КАРЛА МАРКСА д. 88</t>
  </si>
  <si>
    <t>г. Хабаровск, ул КАРЛА МАРКСА д. 94</t>
  </si>
  <si>
    <t>г. Хабаровск, ул КИМ-Ю-ЧЕНА д. 22</t>
  </si>
  <si>
    <t>г. Хабаровск, ул КИМ-Ю-ЧЕНА д. 28</t>
  </si>
  <si>
    <t>г. Хабаровск, ул КИМ-Ю-ЧЕНА д. 30</t>
  </si>
  <si>
    <t>г. Хабаровск, ул КИМ-Ю-ЧЕНА д. 43</t>
  </si>
  <si>
    <t>г. Хабаровск, ул КИМ-Ю-ЧЕНА д. 45-а</t>
  </si>
  <si>
    <t>г. Хабаровск, ул КИМ-Ю-ЧЕНА д. 47</t>
  </si>
  <si>
    <t>г. Хабаровск, ул КИМ-Ю-ЧЕНА д. 63</t>
  </si>
  <si>
    <t>г. Хабаровск, ул КИМ-Ю-ЧЕНА д. 9-а</t>
  </si>
  <si>
    <t>г. Хабаровск, ул Комсомольская д. 28</t>
  </si>
  <si>
    <t>г. Хабаровск, ул Комсомольская д. 30</t>
  </si>
  <si>
    <t>г. Хабаровск, ул Комсомольская д. 34</t>
  </si>
  <si>
    <t>г. Хабаровск, ул Комсомольская д. 38</t>
  </si>
  <si>
    <t>г. Хабаровск, ул Комсомольская д. 52</t>
  </si>
  <si>
    <t>г. Хабаровск, ул Комсомольская д. 53</t>
  </si>
  <si>
    <t>г. Хабаровск, ул Комсомольская д. 85</t>
  </si>
  <si>
    <t>г. Хабаровск, ул Комсомольская д. 90</t>
  </si>
  <si>
    <t>г. Хабаровск, ул КООПЕРАТИВНАЯ д. 1</t>
  </si>
  <si>
    <t>г. Хабаровск, ул КООПЕРАТИВНАЯ д. 5</t>
  </si>
  <si>
    <t>г. Хабаровск, ул КРАСИНА д. 5</t>
  </si>
  <si>
    <t>г. Хабаровск, ул КРАСИНА д. 5-а</t>
  </si>
  <si>
    <t>г. Хабаровск, ул ЛЕНИНА д. 10</t>
  </si>
  <si>
    <t>г. Хабаровск, ул ЛЕНИНА д. 11</t>
  </si>
  <si>
    <t>г. Хабаровск, ул ЛЕНИНА д. 13</t>
  </si>
  <si>
    <t>г. Хабаровск, ул ЛЕНИНА д. 21</t>
  </si>
  <si>
    <t>г. Хабаровск, ул ЛЕНИНА д. 22</t>
  </si>
  <si>
    <t>г. Хабаровск, ул ЛЕНИНА д. 22-а</t>
  </si>
  <si>
    <t>г. Хабаровск, ул ЛЕНИНА д. 25</t>
  </si>
  <si>
    <t>г. Хабаровск, ул ЛЕНИНА д. 26</t>
  </si>
  <si>
    <t>г. Хабаровск, ул ЛЕНИНА д. 28</t>
  </si>
  <si>
    <t>г. Хабаровск, ул ЛЕНИНА д. 3</t>
  </si>
  <si>
    <t>г. Хабаровск, ул ЛЕНИНА д. 31</t>
  </si>
  <si>
    <t>г. Хабаровск, ул ЛЕНИНА д. 35</t>
  </si>
  <si>
    <t>г. Хабаровск, ул ЛЕНИНА д. 50</t>
  </si>
  <si>
    <t>г. Хабаровск, ул ЛЕНИНА д. 50-а</t>
  </si>
  <si>
    <t>г. Хабаровск, ул ЛЕНИНА д. 56-а</t>
  </si>
  <si>
    <t>г. Хабаровск, ул ЛЕНИНА д. 61</t>
  </si>
  <si>
    <t>г. Хабаровск, ул ЛЕНИНА д. 63</t>
  </si>
  <si>
    <t>г. Хабаровск, ул ЛЕНИНА д. 69</t>
  </si>
  <si>
    <t>г. Хабаровск, ул ЛЕНИНА д. 7</t>
  </si>
  <si>
    <t>г. Хабаровск, ул ЛЕНИНА д. 72</t>
  </si>
  <si>
    <t>г. Хабаровск, ул ЛЕНИНА д. 74</t>
  </si>
  <si>
    <t>г. Хабаровск, ул ЛЕНИНА д. 8</t>
  </si>
  <si>
    <t>г. Хабаровск, ул ЛЕНИНА д. 83-г</t>
  </si>
  <si>
    <t>г. Хабаровск, ул ЛЕНИНА д. 83-д</t>
  </si>
  <si>
    <t>г. Хабаровск, ул ЛЕНИНГРАДСКАЯ  36</t>
  </si>
  <si>
    <t>г. Хабаровск, ул ЛЕНИНГРАДСКАЯ д. 10</t>
  </si>
  <si>
    <t>г. Хабаровск, ул ЛЕНИНГРАДСКАЯ д. 15</t>
  </si>
  <si>
    <t>г. Хабаровск,  ЛЕНИНГРАДСКАЯ д. 25-а</t>
  </si>
  <si>
    <t>г. Хабаровск, ул ЛЕНИНГРАДСКАЯ д. 3</t>
  </si>
  <si>
    <t>г. Хабаровск, ул ЛЕНИНГРАДСКАЯ д. 31</t>
  </si>
  <si>
    <t>г. Хабаровск, ул ЛЕНИНГРАДСКАЯ д. 32</t>
  </si>
  <si>
    <t>г. Хабаровск, ул ЛЕНИНГРАДСКАЯ д. 33</t>
  </si>
  <si>
    <t>г. Хабаровск, ул ЛЕНИНГРАДСКАЯ д. 34</t>
  </si>
  <si>
    <t>г. Хабаровск, ул ЛЕНИНГРАДСКАЯ д. 35</t>
  </si>
  <si>
    <t>г. Хабаровск, ул ЛЕНИНГРАДСКАЯ  35-а</t>
  </si>
  <si>
    <t>г. Хабаровск, ул ЛЕНИНГРАДСКАЯ д. 37</t>
  </si>
  <si>
    <t>г. Хабаровск, ул ЛЕНИНГРАДСКАЯ д. 5</t>
  </si>
  <si>
    <t>г. Хабаровск, ул ЛЕНИНГРАДСКАЯ д. 9</t>
  </si>
  <si>
    <t>г. Хабаровск, ул ЛЕРМОНТОВА д. 1-б</t>
  </si>
  <si>
    <t>г. Хабаровск, ул ЛЕРМОНТОВА д. 1-в</t>
  </si>
  <si>
    <t>г. Хабаровск, ул ЛЕРМОНТОВА д. 1-г</t>
  </si>
  <si>
    <t>г. Хабаровск, ул ЛЕРМОНТОВА д. 1-ж</t>
  </si>
  <si>
    <t>г. Хабаровск, ул ЛЕРМОНТОВА д. 11</t>
  </si>
  <si>
    <t>г. Хабаровск, ул ЛЕРМОНТОВА д. 13</t>
  </si>
  <si>
    <t>г. Хабаровск, ул ЛЕРМОНТОВА д. 15</t>
  </si>
  <si>
    <t>г. Хабаровск, ул ЛЕРМОНТОВА д. 17</t>
  </si>
  <si>
    <t>г. Хабаровск, ул ЛЕРМОНТОВА д. 18</t>
  </si>
  <si>
    <t>г. Хабаровск, ул ЛЕРМОНТОВА д. 32</t>
  </si>
  <si>
    <t>г. Хабаровск, ул ЛЕРМОНТОВА д. 34</t>
  </si>
  <si>
    <t>г. Хабаровск, ул ЛЕРМОНТОВА д. 35</t>
  </si>
  <si>
    <t>г. Хабаровск, ул ЛЕРМОНТОВА д. 36</t>
  </si>
  <si>
    <t>г. Хабаровск, ул ЛЕРМОНТОВА д. 38</t>
  </si>
  <si>
    <t>г. Хабаровск, ул ЛЕРМОНТОВА д. 41</t>
  </si>
  <si>
    <t>г. Хабаровск, ул ЛЕРМОНТОВА д. 47</t>
  </si>
  <si>
    <t>г. Хабаровск, ул ЛЕРМОНТОВА д. 49</t>
  </si>
  <si>
    <t>г. Хабаровск, ул ЛЕРМОНТОВА д. 5</t>
  </si>
  <si>
    <t>г. Хабаровск, ул ЛЕРМОНТОВА д. 51</t>
  </si>
  <si>
    <t>г. Хабаровск, ул ЛЕРМОНТОВА д. 7</t>
  </si>
  <si>
    <t>г. Хабаровск, ул ЛЕРМОНТОВА д. 9</t>
  </si>
  <si>
    <t xml:space="preserve"> ул МУРАВЬЁВА-АМУРСКОГО д. 11</t>
  </si>
  <si>
    <t xml:space="preserve"> ул МУРАВЬЁВА-АМУРСКОГО д. 13</t>
  </si>
  <si>
    <t>ул МУРАВЬЁВА-АМУРСКОГО д. 15</t>
  </si>
  <si>
    <t xml:space="preserve"> ул МУРАВЬЁВА-АМУРСКОГО д. 29</t>
  </si>
  <si>
    <t xml:space="preserve"> ул МУРАВЬЁВА-АМУРСКОГО д. 31</t>
  </si>
  <si>
    <t xml:space="preserve"> ул МУРАВЬЁВА-АМУРСКОГО д. 40</t>
  </si>
  <si>
    <t xml:space="preserve"> ул МУРАВЬЁВА-АМУРСКОГО д. 50</t>
  </si>
  <si>
    <t>г. Хабаровск, ул МУХИНА д. 12</t>
  </si>
  <si>
    <t>г. Хабаровск, ул МУХИНА д. 12 (по общей)</t>
  </si>
  <si>
    <t>г. Хабаровск, ул МУХИНА д. 14</t>
  </si>
  <si>
    <t>г. Хабаровск, ул МУХИНА д. 23</t>
  </si>
  <si>
    <t>г. Хабаровск, ул НАГИШКИНА д. 11</t>
  </si>
  <si>
    <t>г. Хабаровск, ул НАГИШКИНА д. 2</t>
  </si>
  <si>
    <t>г. Хабаровск, ул НАГИШКИНА д. 7</t>
  </si>
  <si>
    <t>г. Хабаровск, ул НЕКРАСОВА д. 12</t>
  </si>
  <si>
    <t>г. Хабаровск, ул НЕКРАСОВА д. 41</t>
  </si>
  <si>
    <t>г. Хабаровск, ул ПАНЬКОВА д. 11</t>
  </si>
  <si>
    <t>г. Хабаровск, ул ПАНЬКОВА д. 15</t>
  </si>
  <si>
    <t>г. Хабаровск, ул ПАНЬКОВА д. 20</t>
  </si>
  <si>
    <t>г. Хабаровск, ул ПАНЬКОВА д. 21</t>
  </si>
  <si>
    <t>г. Хабаровск, ул ПАНЬКОВА д. 22</t>
  </si>
  <si>
    <t>г. Хабаровск, ул ПАНЬКОВА д. 24</t>
  </si>
  <si>
    <t>г. Хабаровск, ул ПАНЬКОВА д. 29</t>
  </si>
  <si>
    <t>г. Хабаровск, ул ПАНЬКОВА д. 31</t>
  </si>
  <si>
    <t xml:space="preserve"> Хабаровск, ул ПЕТРА КОМАРОВА д. 12</t>
  </si>
  <si>
    <t>г. Хабаровск, ул ПЕТРА КОМАРОВА д. 12</t>
  </si>
  <si>
    <t>г. Хабаровск, ул ПЕТРА КОМАРОВА д. 2</t>
  </si>
  <si>
    <t>г. Хабаровск, ул ПЕТРА КОМАРОВА д. 5</t>
  </si>
  <si>
    <t>г. Хабаровск, ул ПЕТРА КОМАРОВА д. 8</t>
  </si>
  <si>
    <t>г. Хабаровск, ул ПОСТЫШЕВА д. 10</t>
  </si>
  <si>
    <t>г. Хабаровск, ул ПОСТЫШЕВА д. 2</t>
  </si>
  <si>
    <t>г. Хабаровск, ул ПОСТЫШЕВА д. 20</t>
  </si>
  <si>
    <t>г. Хабаровск, ул ПОСТЫШЕВА д. 22</t>
  </si>
  <si>
    <t>г. Хабаровск, ул ПОСТЫШЕВА д. 8</t>
  </si>
  <si>
    <t xml:space="preserve"> ПРОФЕССОРА ДАНИЛОВСКОГО д. 14-а</t>
  </si>
  <si>
    <t>г. Хабаровск, ул Пушкина д. 47</t>
  </si>
  <si>
    <t>г. Хабаровск, ул Пушкина д. 49</t>
  </si>
  <si>
    <t>г. Хабаровск, ул СИНЕЛЬНИКОВА д. 2</t>
  </si>
  <si>
    <t>г. Хабаровск, ул СИНЕЛЬНИКОВА д. 3</t>
  </si>
  <si>
    <t>г. Хабаровск, ул СИНЕЛЬНИКОВА д. 5</t>
  </si>
  <si>
    <t>г. Хабаровск, ул ТУРГЕНЕВА д. 62</t>
  </si>
  <si>
    <t>г. Хабаровск, ул ТУРГЕНЕВА д. 66</t>
  </si>
  <si>
    <t>г. Хабаровск, ул ТУРГЕНЕВА д. 68</t>
  </si>
  <si>
    <t>г. Хабаровск, ул ТУРГЕНЕВА д. 80а</t>
  </si>
  <si>
    <t>г. Хабаровск, ул ФРУНЗЕ д. 14</t>
  </si>
  <si>
    <t>г. Хабаровск, ул ФРУНЗЕ д. 3</t>
  </si>
  <si>
    <t>г. Хабаровск, ул ФРУНЗЕ д. 34</t>
  </si>
  <si>
    <t>г. Хабаровск, ул ФРУНЗЕ д. 39-а</t>
  </si>
  <si>
    <t>г. Хабаровск, ул ФРУНЗЕ д. 58</t>
  </si>
  <si>
    <t>г. Хабаровск, ул ФРУНЗЕ д. 58-а</t>
  </si>
  <si>
    <t>г. Хабаровск, ул ФРУНЗЕ д. 74</t>
  </si>
  <si>
    <t>г. Хабаровск, ул ШАБАДИНА д. 16</t>
  </si>
  <si>
    <t>г. Хабаровск, ул ШЕВЧЕНКО д. 4</t>
  </si>
  <si>
    <t>г. Хабаровск, ул ШЕРОНОВА д. 101</t>
  </si>
  <si>
    <t>г. Хабаровск, ул ШЕРОНОВА д. 121</t>
  </si>
  <si>
    <t>г. Хабаровск, ул ШЕРОНОВА д. 123</t>
  </si>
  <si>
    <t>г. Хабаровск, ул ШЕРОНОВА д. 60</t>
  </si>
  <si>
    <t>г. Хабаровск, ул ШЕРОНОВА д. 63</t>
  </si>
  <si>
    <t>г. Хабаровск, ул ШЕРОНОВА д. 95</t>
  </si>
  <si>
    <t>г. Хабаровск, ул ШЕРОНОВА д. 99</t>
  </si>
  <si>
    <t>г. Хабаровск, ул Ленинградская 7</t>
  </si>
  <si>
    <t>г. Хабаровск, ул ЛЕНИНГРАДСКАЯ 7</t>
  </si>
  <si>
    <t>Итого:</t>
  </si>
  <si>
    <t>Мухина  12 (по жилой площади коэф 1,68 )</t>
  </si>
  <si>
    <t xml:space="preserve">на сумму в мес. </t>
  </si>
  <si>
    <t>ПРИМЕЧАНИЕ:</t>
  </si>
  <si>
    <t>ПРИМЕЧАНИЕ :</t>
  </si>
  <si>
    <t>Мухина 12(по жилой площади коэф 1,68)</t>
  </si>
  <si>
    <t>Директор УК ЖКХ"Сервис-Центр"                                                      НП Миненко</t>
  </si>
  <si>
    <t>01.06.2018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</si>
</sst>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2" fontId="2" fillId="33" borderId="2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2" fontId="2" fillId="33" borderId="30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2" fontId="2" fillId="33" borderId="43" xfId="0" applyNumberFormat="1" applyFont="1" applyFill="1" applyBorder="1" applyAlignment="1">
      <alignment/>
    </xf>
    <xf numFmtId="0" fontId="2" fillId="33" borderId="43" xfId="0" applyNumberFormat="1" applyFont="1" applyFill="1" applyBorder="1" applyAlignment="1">
      <alignment/>
    </xf>
    <xf numFmtId="164" fontId="2" fillId="33" borderId="44" xfId="0" applyNumberFormat="1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53" xfId="0" applyFont="1" applyFill="1" applyBorder="1" applyAlignment="1">
      <alignment wrapText="1"/>
    </xf>
    <xf numFmtId="0" fontId="2" fillId="33" borderId="22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2" fontId="2" fillId="33" borderId="53" xfId="0" applyNumberFormat="1" applyFont="1" applyFill="1" applyBorder="1" applyAlignment="1">
      <alignment/>
    </xf>
    <xf numFmtId="0" fontId="2" fillId="33" borderId="53" xfId="0" applyNumberFormat="1" applyFont="1" applyFill="1" applyBorder="1" applyAlignment="1">
      <alignment/>
    </xf>
    <xf numFmtId="2" fontId="2" fillId="33" borderId="58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164" fontId="2" fillId="33" borderId="59" xfId="0" applyNumberFormat="1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43" xfId="0" applyNumberFormat="1" applyFont="1" applyFill="1" applyBorder="1" applyAlignment="1">
      <alignment horizontal="center"/>
    </xf>
    <xf numFmtId="164" fontId="2" fillId="33" borderId="59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/>
    </xf>
    <xf numFmtId="2" fontId="2" fillId="33" borderId="56" xfId="0" applyNumberFormat="1" applyFont="1" applyFill="1" applyBorder="1" applyAlignment="1">
      <alignment/>
    </xf>
    <xf numFmtId="0" fontId="2" fillId="33" borderId="56" xfId="0" applyNumberFormat="1" applyFont="1" applyFill="1" applyBorder="1" applyAlignment="1">
      <alignment/>
    </xf>
    <xf numFmtId="164" fontId="2" fillId="33" borderId="57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2" fontId="2" fillId="33" borderId="56" xfId="0" applyNumberFormat="1" applyFont="1" applyFill="1" applyBorder="1" applyAlignment="1">
      <alignment horizontal="center"/>
    </xf>
    <xf numFmtId="0" fontId="2" fillId="33" borderId="56" xfId="0" applyNumberFormat="1" applyFont="1" applyFill="1" applyBorder="1" applyAlignment="1">
      <alignment horizontal="center"/>
    </xf>
    <xf numFmtId="164" fontId="2" fillId="33" borderId="57" xfId="0" applyNumberFormat="1" applyFont="1" applyFill="1" applyBorder="1" applyAlignment="1">
      <alignment horizontal="center"/>
    </xf>
    <xf numFmtId="0" fontId="2" fillId="25" borderId="61" xfId="0" applyFont="1" applyFill="1" applyBorder="1" applyAlignment="1">
      <alignment horizontal="center" vertical="center" wrapText="1"/>
    </xf>
    <xf numFmtId="2" fontId="2" fillId="25" borderId="16" xfId="0" applyNumberFormat="1" applyFont="1" applyFill="1" applyBorder="1" applyAlignment="1">
      <alignment horizontal="center"/>
    </xf>
    <xf numFmtId="2" fontId="2" fillId="25" borderId="39" xfId="0" applyNumberFormat="1" applyFont="1" applyFill="1" applyBorder="1" applyAlignment="1">
      <alignment horizontal="center"/>
    </xf>
    <xf numFmtId="1" fontId="2" fillId="25" borderId="39" xfId="0" applyNumberFormat="1" applyFont="1" applyFill="1" applyBorder="1" applyAlignment="1">
      <alignment horizontal="center"/>
    </xf>
    <xf numFmtId="0" fontId="2" fillId="25" borderId="16" xfId="0" applyFont="1" applyFill="1" applyBorder="1" applyAlignment="1">
      <alignment/>
    </xf>
    <xf numFmtId="0" fontId="2" fillId="25" borderId="39" xfId="0" applyFont="1" applyFill="1" applyBorder="1" applyAlignment="1">
      <alignment/>
    </xf>
    <xf numFmtId="0" fontId="2" fillId="25" borderId="36" xfId="0" applyFont="1" applyFill="1" applyBorder="1" applyAlignment="1">
      <alignment/>
    </xf>
    <xf numFmtId="2" fontId="2" fillId="25" borderId="61" xfId="0" applyNumberFormat="1" applyFont="1" applyFill="1" applyBorder="1" applyAlignment="1">
      <alignment/>
    </xf>
    <xf numFmtId="0" fontId="2" fillId="25" borderId="62" xfId="0" applyFont="1" applyFill="1" applyBorder="1" applyAlignment="1">
      <alignment/>
    </xf>
    <xf numFmtId="0" fontId="2" fillId="25" borderId="39" xfId="0" applyFont="1" applyFill="1" applyBorder="1" applyAlignment="1">
      <alignment/>
    </xf>
    <xf numFmtId="0" fontId="2" fillId="25" borderId="36" xfId="0" applyFont="1" applyFill="1" applyBorder="1" applyAlignment="1">
      <alignment/>
    </xf>
    <xf numFmtId="0" fontId="2" fillId="25" borderId="61" xfId="0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2" fontId="2" fillId="34" borderId="16" xfId="0" applyNumberFormat="1" applyFont="1" applyFill="1" applyBorder="1" applyAlignment="1">
      <alignment horizontal="center"/>
    </xf>
    <xf numFmtId="2" fontId="2" fillId="34" borderId="39" xfId="0" applyNumberFormat="1" applyFont="1" applyFill="1" applyBorder="1" applyAlignment="1">
      <alignment horizontal="center"/>
    </xf>
    <xf numFmtId="1" fontId="2" fillId="34" borderId="39" xfId="0" applyNumberFormat="1" applyFont="1" applyFill="1" applyBorder="1" applyAlignment="1">
      <alignment horizontal="center"/>
    </xf>
    <xf numFmtId="2" fontId="3" fillId="34" borderId="39" xfId="0" applyNumberFormat="1" applyFont="1" applyFill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2" fontId="2" fillId="6" borderId="39" xfId="0" applyNumberFormat="1" applyFont="1" applyFill="1" applyBorder="1" applyAlignment="1">
      <alignment horizontal="center"/>
    </xf>
    <xf numFmtId="1" fontId="2" fillId="6" borderId="39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/>
    </xf>
    <xf numFmtId="0" fontId="2" fillId="6" borderId="39" xfId="0" applyFont="1" applyFill="1" applyBorder="1" applyAlignment="1">
      <alignment/>
    </xf>
    <xf numFmtId="0" fontId="2" fillId="6" borderId="48" xfId="0" applyFont="1" applyFill="1" applyBorder="1" applyAlignment="1">
      <alignment/>
    </xf>
    <xf numFmtId="0" fontId="2" fillId="6" borderId="23" xfId="0" applyFont="1" applyFill="1" applyBorder="1" applyAlignment="1">
      <alignment/>
    </xf>
    <xf numFmtId="0" fontId="2" fillId="6" borderId="17" xfId="0" applyFont="1" applyFill="1" applyBorder="1" applyAlignment="1">
      <alignment/>
    </xf>
    <xf numFmtId="2" fontId="2" fillId="6" borderId="61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/>
    </xf>
    <xf numFmtId="2" fontId="2" fillId="33" borderId="44" xfId="0" applyNumberFormat="1" applyFont="1" applyFill="1" applyBorder="1" applyAlignment="1">
      <alignment/>
    </xf>
    <xf numFmtId="0" fontId="2" fillId="6" borderId="61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/>
    </xf>
    <xf numFmtId="0" fontId="2" fillId="6" borderId="39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right" wrapText="1"/>
    </xf>
    <xf numFmtId="0" fontId="2" fillId="33" borderId="6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7"/>
  <sheetViews>
    <sheetView tabSelected="1" zoomScalePageLayoutView="0" workbookViewId="0" topLeftCell="A262">
      <selection activeCell="B295" sqref="B295"/>
    </sheetView>
  </sheetViews>
  <sheetFormatPr defaultColWidth="9.140625" defaultRowHeight="15"/>
  <cols>
    <col min="1" max="1" width="1.8515625" style="5" customWidth="1"/>
    <col min="2" max="2" width="33.28125" style="5" customWidth="1"/>
    <col min="3" max="3" width="2.421875" style="5" customWidth="1"/>
    <col min="4" max="5" width="9.140625" style="5" customWidth="1"/>
    <col min="6" max="7" width="6.28125" style="5" customWidth="1"/>
    <col min="8" max="8" width="9.140625" style="5" customWidth="1"/>
    <col min="9" max="9" width="8.140625" style="5" customWidth="1"/>
    <col min="10" max="10" width="6.7109375" style="5" customWidth="1"/>
    <col min="11" max="11" width="9.140625" style="5" customWidth="1"/>
    <col min="12" max="12" width="7.421875" style="84" customWidth="1"/>
    <col min="13" max="13" width="1.57421875" style="5" customWidth="1"/>
    <col min="14" max="14" width="33.421875" style="5" customWidth="1"/>
    <col min="15" max="15" width="6.140625" style="5" customWidth="1"/>
    <col min="16" max="24" width="9.140625" style="5" customWidth="1"/>
    <col min="25" max="25" width="1.57421875" style="5" customWidth="1"/>
    <col min="26" max="26" width="31.57421875" style="5" customWidth="1"/>
    <col min="27" max="27" width="7.28125" style="5" customWidth="1"/>
    <col min="28" max="28" width="6.00390625" style="5" customWidth="1"/>
    <col min="29" max="29" width="9.140625" style="5" customWidth="1"/>
    <col min="30" max="30" width="7.00390625" style="5" customWidth="1"/>
    <col min="31" max="32" width="9.140625" style="5" customWidth="1"/>
    <col min="33" max="33" width="6.28125" style="5" customWidth="1"/>
    <col min="34" max="34" width="5.421875" style="5" customWidth="1"/>
    <col min="35" max="35" width="9.140625" style="5" customWidth="1"/>
    <col min="36" max="36" width="1.7109375" style="5" customWidth="1"/>
    <col min="37" max="37" width="31.00390625" style="5" customWidth="1"/>
    <col min="38" max="38" width="7.7109375" style="5" customWidth="1"/>
    <col min="39" max="39" width="7.8515625" style="5" customWidth="1"/>
    <col min="40" max="40" width="9.140625" style="5" customWidth="1"/>
    <col min="41" max="41" width="6.8515625" style="5" customWidth="1"/>
    <col min="42" max="43" width="9.140625" style="5" customWidth="1"/>
    <col min="44" max="44" width="7.421875" style="5" customWidth="1"/>
    <col min="45" max="45" width="9.140625" style="5" customWidth="1"/>
    <col min="46" max="46" width="9.140625" style="1" customWidth="1"/>
    <col min="47" max="49" width="9.140625" style="2" customWidth="1"/>
    <col min="50" max="50" width="9.140625" style="19" customWidth="1"/>
    <col min="51" max="16384" width="9.140625" style="5" customWidth="1"/>
  </cols>
  <sheetData>
    <row r="1" spans="1:50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 t="s">
        <v>0</v>
      </c>
      <c r="AJ1" s="2"/>
      <c r="AK1" s="2"/>
      <c r="AL1" s="2"/>
      <c r="AM1" s="2"/>
      <c r="AN1" s="2"/>
      <c r="AO1" s="2"/>
      <c r="AP1" s="2"/>
      <c r="AQ1" s="2"/>
      <c r="AR1" s="4" t="s">
        <v>1</v>
      </c>
      <c r="AS1" s="4"/>
      <c r="AT1" s="4"/>
      <c r="AU1" s="5"/>
      <c r="AV1" s="5"/>
      <c r="AW1" s="5"/>
      <c r="AX1" s="5"/>
    </row>
    <row r="2" spans="1:50" ht="15.75">
      <c r="A2" s="6"/>
      <c r="B2" s="7"/>
      <c r="C2" s="7"/>
      <c r="D2" s="158" t="s">
        <v>2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5"/>
      <c r="AV2" s="5"/>
      <c r="AW2" s="5"/>
      <c r="AX2" s="5"/>
    </row>
    <row r="3" spans="1:50" ht="15.75">
      <c r="A3" s="6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59" t="s">
        <v>1</v>
      </c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60"/>
      <c r="AU3" s="5"/>
      <c r="AV3" s="5"/>
      <c r="AW3" s="5"/>
      <c r="AX3" s="5"/>
    </row>
    <row r="4" spans="1:50" ht="12.75">
      <c r="A4" s="6"/>
      <c r="B4" s="161" t="s">
        <v>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2"/>
      <c r="AU4" s="5"/>
      <c r="AV4" s="5"/>
      <c r="AW4" s="5"/>
      <c r="AX4" s="5"/>
    </row>
    <row r="5" spans="1:50" ht="13.5" thickBot="1">
      <c r="A5" s="6"/>
      <c r="B5" s="163" t="s">
        <v>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5"/>
      <c r="AV5" s="5"/>
      <c r="AW5" s="5"/>
      <c r="AX5" s="5"/>
    </row>
    <row r="6" spans="1:50" ht="12" thickBot="1">
      <c r="A6" s="9"/>
      <c r="B6" s="164" t="s">
        <v>5</v>
      </c>
      <c r="C6" s="167" t="s">
        <v>6</v>
      </c>
      <c r="D6" s="153" t="s">
        <v>7</v>
      </c>
      <c r="E6" s="153" t="s">
        <v>8</v>
      </c>
      <c r="F6" s="170" t="s">
        <v>9</v>
      </c>
      <c r="G6" s="173" t="s">
        <v>10</v>
      </c>
      <c r="H6" s="153" t="s">
        <v>11</v>
      </c>
      <c r="I6" s="176" t="s">
        <v>12</v>
      </c>
      <c r="J6" s="177" t="s">
        <v>13</v>
      </c>
      <c r="K6" s="178"/>
      <c r="L6" s="179"/>
      <c r="M6" s="10"/>
      <c r="N6" s="153" t="s">
        <v>14</v>
      </c>
      <c r="O6" s="11"/>
      <c r="P6" s="153" t="s">
        <v>7</v>
      </c>
      <c r="Q6" s="153" t="s">
        <v>15</v>
      </c>
      <c r="R6" s="170" t="s">
        <v>9</v>
      </c>
      <c r="S6" s="173" t="s">
        <v>10</v>
      </c>
      <c r="T6" s="153" t="s">
        <v>11</v>
      </c>
      <c r="U6" s="176" t="s">
        <v>12</v>
      </c>
      <c r="V6" s="177" t="s">
        <v>16</v>
      </c>
      <c r="W6" s="178"/>
      <c r="X6" s="179"/>
      <c r="Y6" s="10"/>
      <c r="Z6" s="153" t="s">
        <v>14</v>
      </c>
      <c r="AA6" s="153" t="s">
        <v>7</v>
      </c>
      <c r="AB6" s="153" t="s">
        <v>15</v>
      </c>
      <c r="AC6" s="170" t="s">
        <v>9</v>
      </c>
      <c r="AD6" s="173" t="s">
        <v>10</v>
      </c>
      <c r="AE6" s="153" t="s">
        <v>11</v>
      </c>
      <c r="AF6" s="182" t="s">
        <v>12</v>
      </c>
      <c r="AG6" s="177" t="s">
        <v>13</v>
      </c>
      <c r="AH6" s="178"/>
      <c r="AI6" s="179"/>
      <c r="AJ6" s="14"/>
      <c r="AK6" s="153" t="s">
        <v>14</v>
      </c>
      <c r="AL6" s="153" t="s">
        <v>7</v>
      </c>
      <c r="AM6" s="153" t="s">
        <v>15</v>
      </c>
      <c r="AN6" s="170" t="s">
        <v>9</v>
      </c>
      <c r="AO6" s="173" t="s">
        <v>10</v>
      </c>
      <c r="AP6" s="153" t="s">
        <v>11</v>
      </c>
      <c r="AQ6" s="176" t="s">
        <v>12</v>
      </c>
      <c r="AR6" s="177" t="s">
        <v>17</v>
      </c>
      <c r="AS6" s="178"/>
      <c r="AT6" s="179"/>
      <c r="AU6" s="5"/>
      <c r="AV6" s="5"/>
      <c r="AW6" s="5"/>
      <c r="AX6" s="5"/>
    </row>
    <row r="7" spans="1:50" ht="45.75" thickBot="1">
      <c r="A7" s="15" t="s">
        <v>18</v>
      </c>
      <c r="B7" s="165"/>
      <c r="C7" s="168"/>
      <c r="D7" s="154"/>
      <c r="E7" s="154"/>
      <c r="F7" s="171"/>
      <c r="G7" s="174"/>
      <c r="H7" s="154"/>
      <c r="I7" s="156"/>
      <c r="J7" s="185" t="s">
        <v>19</v>
      </c>
      <c r="K7" s="17" t="s">
        <v>20</v>
      </c>
      <c r="L7" s="18" t="s">
        <v>21</v>
      </c>
      <c r="M7" s="19"/>
      <c r="N7" s="180"/>
      <c r="O7" s="20"/>
      <c r="P7" s="154"/>
      <c r="Q7" s="154"/>
      <c r="R7" s="171"/>
      <c r="S7" s="174"/>
      <c r="T7" s="154"/>
      <c r="U7" s="156"/>
      <c r="V7" s="185" t="s">
        <v>19</v>
      </c>
      <c r="W7" s="17" t="s">
        <v>20</v>
      </c>
      <c r="X7" s="21" t="s">
        <v>22</v>
      </c>
      <c r="Y7" s="19"/>
      <c r="Z7" s="180"/>
      <c r="AA7" s="154"/>
      <c r="AB7" s="154"/>
      <c r="AC7" s="171"/>
      <c r="AD7" s="174"/>
      <c r="AE7" s="154"/>
      <c r="AF7" s="183"/>
      <c r="AG7" s="185" t="s">
        <v>19</v>
      </c>
      <c r="AH7" s="186" t="s">
        <v>20</v>
      </c>
      <c r="AI7" s="22" t="s">
        <v>21</v>
      </c>
      <c r="AK7" s="180"/>
      <c r="AL7" s="154"/>
      <c r="AM7" s="154"/>
      <c r="AN7" s="171"/>
      <c r="AO7" s="174"/>
      <c r="AP7" s="154"/>
      <c r="AQ7" s="156"/>
      <c r="AR7" s="185" t="s">
        <v>19</v>
      </c>
      <c r="AS7" s="17" t="s">
        <v>20</v>
      </c>
      <c r="AT7" s="21" t="s">
        <v>23</v>
      </c>
      <c r="AU7" s="5"/>
      <c r="AV7" s="5"/>
      <c r="AW7" s="5"/>
      <c r="AX7" s="5"/>
    </row>
    <row r="8" spans="1:50" ht="34.5" thickBot="1">
      <c r="A8" s="23"/>
      <c r="B8" s="165"/>
      <c r="C8" s="169"/>
      <c r="D8" s="154"/>
      <c r="E8" s="154"/>
      <c r="F8" s="171"/>
      <c r="G8" s="174"/>
      <c r="H8" s="154"/>
      <c r="I8" s="156"/>
      <c r="J8" s="174"/>
      <c r="K8" s="16"/>
      <c r="L8" s="150" t="s">
        <v>24</v>
      </c>
      <c r="M8" s="19"/>
      <c r="N8" s="180"/>
      <c r="O8" s="20"/>
      <c r="P8" s="154"/>
      <c r="Q8" s="154"/>
      <c r="R8" s="171"/>
      <c r="S8" s="174"/>
      <c r="T8" s="154"/>
      <c r="U8" s="156"/>
      <c r="V8" s="174"/>
      <c r="W8" s="16"/>
      <c r="X8" s="120" t="s">
        <v>25</v>
      </c>
      <c r="Y8" s="19"/>
      <c r="Z8" s="180"/>
      <c r="AA8" s="154"/>
      <c r="AB8" s="154"/>
      <c r="AC8" s="171"/>
      <c r="AD8" s="174"/>
      <c r="AE8" s="154"/>
      <c r="AF8" s="183"/>
      <c r="AG8" s="174"/>
      <c r="AH8" s="187"/>
      <c r="AI8" s="132" t="s">
        <v>26</v>
      </c>
      <c r="AK8" s="180"/>
      <c r="AL8" s="154"/>
      <c r="AM8" s="154"/>
      <c r="AN8" s="171"/>
      <c r="AO8" s="174"/>
      <c r="AP8" s="154"/>
      <c r="AQ8" s="156"/>
      <c r="AR8" s="174"/>
      <c r="AS8" s="16"/>
      <c r="AT8" s="150" t="s">
        <v>27</v>
      </c>
      <c r="AU8" s="5"/>
      <c r="AV8" s="5"/>
      <c r="AW8" s="5"/>
      <c r="AX8" s="5"/>
    </row>
    <row r="9" spans="1:50" ht="12" thickBot="1">
      <c r="A9" s="24"/>
      <c r="B9" s="166"/>
      <c r="C9" s="25"/>
      <c r="D9" s="155"/>
      <c r="E9" s="155"/>
      <c r="F9" s="172"/>
      <c r="G9" s="175"/>
      <c r="H9" s="155"/>
      <c r="I9" s="157"/>
      <c r="J9" s="175"/>
      <c r="K9" s="26"/>
      <c r="L9" s="27"/>
      <c r="M9" s="28"/>
      <c r="N9" s="181"/>
      <c r="O9" s="29"/>
      <c r="P9" s="155"/>
      <c r="Q9" s="155"/>
      <c r="R9" s="172"/>
      <c r="S9" s="175"/>
      <c r="T9" s="155"/>
      <c r="U9" s="157"/>
      <c r="V9" s="175"/>
      <c r="W9" s="26"/>
      <c r="X9" s="30"/>
      <c r="Y9" s="28"/>
      <c r="Z9" s="181"/>
      <c r="AA9" s="155"/>
      <c r="AB9" s="155"/>
      <c r="AC9" s="172"/>
      <c r="AD9" s="175"/>
      <c r="AE9" s="155"/>
      <c r="AF9" s="184"/>
      <c r="AG9" s="175"/>
      <c r="AH9" s="188"/>
      <c r="AI9" s="31"/>
      <c r="AJ9" s="32"/>
      <c r="AK9" s="181"/>
      <c r="AL9" s="155"/>
      <c r="AM9" s="155"/>
      <c r="AN9" s="172"/>
      <c r="AO9" s="175"/>
      <c r="AP9" s="155"/>
      <c r="AQ9" s="157"/>
      <c r="AR9" s="175"/>
      <c r="AS9" s="26"/>
      <c r="AT9" s="33"/>
      <c r="AU9" s="5"/>
      <c r="AV9" s="5"/>
      <c r="AW9" s="5"/>
      <c r="AX9" s="5"/>
    </row>
    <row r="10" spans="1:50" ht="11.25">
      <c r="A10" s="35">
        <v>1</v>
      </c>
      <c r="B10" s="5" t="s">
        <v>28</v>
      </c>
      <c r="C10" s="5">
        <v>5</v>
      </c>
      <c r="D10" s="5">
        <v>144.5</v>
      </c>
      <c r="E10" s="5">
        <v>0.0341</v>
      </c>
      <c r="F10" s="36">
        <f>D10*E10</f>
        <v>4.927449999999999</v>
      </c>
      <c r="G10" s="5">
        <v>98.8</v>
      </c>
      <c r="H10" s="37">
        <v>1588.2</v>
      </c>
      <c r="I10" s="36">
        <f aca="true" t="shared" si="0" ref="I10:I73">G10+H10</f>
        <v>1687</v>
      </c>
      <c r="J10" s="5">
        <v>41.08</v>
      </c>
      <c r="K10" s="38">
        <f aca="true" t="shared" si="1" ref="K10:K73">F10/I10</f>
        <v>0.002920835803200948</v>
      </c>
      <c r="L10" s="139">
        <f>K10*J10</f>
        <v>0.11998793479549494</v>
      </c>
      <c r="M10" s="19"/>
      <c r="N10" s="5" t="s">
        <v>28</v>
      </c>
      <c r="O10" s="5">
        <v>5</v>
      </c>
      <c r="P10" s="5">
        <v>144.5</v>
      </c>
      <c r="Q10" s="39">
        <v>0.0341</v>
      </c>
      <c r="R10" s="36">
        <f>P10*Q10</f>
        <v>4.927449999999999</v>
      </c>
      <c r="S10" s="5">
        <v>98.8</v>
      </c>
      <c r="T10" s="37">
        <v>1588.2</v>
      </c>
      <c r="U10" s="36">
        <f aca="true" t="shared" si="2" ref="U10:U73">S10+T10</f>
        <v>1687</v>
      </c>
      <c r="V10" s="36">
        <v>128.84</v>
      </c>
      <c r="W10" s="38">
        <f aca="true" t="shared" si="3" ref="W10:W73">R10/U10</f>
        <v>0.002920835803200948</v>
      </c>
      <c r="X10" s="121">
        <f>W10*V10</f>
        <v>0.37632048488441017</v>
      </c>
      <c r="Y10" s="19"/>
      <c r="Z10" s="5" t="s">
        <v>28</v>
      </c>
      <c r="AA10" s="5">
        <v>377.1</v>
      </c>
      <c r="AB10" s="5">
        <v>0.31</v>
      </c>
      <c r="AC10" s="36">
        <f>AA10*AB10</f>
        <v>116.90100000000001</v>
      </c>
      <c r="AD10" s="5">
        <v>98.8</v>
      </c>
      <c r="AE10" s="37">
        <v>1588.2</v>
      </c>
      <c r="AF10" s="36">
        <f aca="true" t="shared" si="4" ref="AF10:AF73">AD10+AE10</f>
        <v>1687</v>
      </c>
      <c r="AG10" s="5">
        <v>4.43</v>
      </c>
      <c r="AH10" s="40">
        <f aca="true" t="shared" si="5" ref="AH10:AH73">AC10/AF10</f>
        <v>0.06929519857735626</v>
      </c>
      <c r="AI10" s="133">
        <f>AH10*AG10</f>
        <v>0.3069777296976882</v>
      </c>
      <c r="AK10" s="5" t="s">
        <v>28</v>
      </c>
      <c r="AL10" s="5">
        <v>144.5</v>
      </c>
      <c r="AM10" s="5">
        <v>0.0682</v>
      </c>
      <c r="AN10" s="36">
        <f>AL10*AM10</f>
        <v>9.854899999999999</v>
      </c>
      <c r="AO10" s="5">
        <v>98.8</v>
      </c>
      <c r="AP10" s="37">
        <v>1588.2</v>
      </c>
      <c r="AQ10" s="36">
        <f aca="true" t="shared" si="6" ref="AQ10:AQ73">AO10+AP10</f>
        <v>1687</v>
      </c>
      <c r="AR10" s="36">
        <v>32.9</v>
      </c>
      <c r="AS10" s="38">
        <f aca="true" t="shared" si="7" ref="AS10:AS73">AN10/AQ10</f>
        <v>0.005841671606401896</v>
      </c>
      <c r="AT10" s="139">
        <f>AS10*AR10</f>
        <v>0.19219099585062238</v>
      </c>
      <c r="AU10" s="5"/>
      <c r="AV10" s="5"/>
      <c r="AW10" s="5"/>
      <c r="AX10" s="5"/>
    </row>
    <row r="11" spans="1:50" ht="11.25">
      <c r="A11" s="35">
        <v>2</v>
      </c>
      <c r="B11" s="5" t="s">
        <v>29</v>
      </c>
      <c r="C11" s="5">
        <v>5</v>
      </c>
      <c r="D11" s="5">
        <v>336.3</v>
      </c>
      <c r="E11" s="5">
        <v>0.0341</v>
      </c>
      <c r="F11" s="36">
        <f aca="true" t="shared" si="8" ref="F11:F74">D11*E11</f>
        <v>11.46783</v>
      </c>
      <c r="G11" s="5">
        <v>274</v>
      </c>
      <c r="H11" s="37">
        <v>2864.5</v>
      </c>
      <c r="I11" s="36">
        <f t="shared" si="0"/>
        <v>3138.5</v>
      </c>
      <c r="J11" s="5">
        <v>41.08</v>
      </c>
      <c r="K11" s="38">
        <f t="shared" si="1"/>
        <v>0.003653920662736976</v>
      </c>
      <c r="L11" s="140">
        <f aca="true" t="shared" si="9" ref="L11:L74">K11*J11</f>
        <v>0.15010306082523497</v>
      </c>
      <c r="M11" s="19"/>
      <c r="N11" s="5" t="s">
        <v>29</v>
      </c>
      <c r="O11" s="5">
        <v>5</v>
      </c>
      <c r="P11" s="5">
        <v>336.3</v>
      </c>
      <c r="Q11" s="39">
        <v>0.0341</v>
      </c>
      <c r="R11" s="36">
        <f aca="true" t="shared" si="10" ref="R11:R74">P11*Q11</f>
        <v>11.46783</v>
      </c>
      <c r="S11" s="5">
        <v>274</v>
      </c>
      <c r="T11" s="37">
        <v>2864.5</v>
      </c>
      <c r="U11" s="36">
        <f t="shared" si="2"/>
        <v>3138.5</v>
      </c>
      <c r="V11" s="36">
        <v>128.84</v>
      </c>
      <c r="W11" s="38">
        <f t="shared" si="3"/>
        <v>0.003653920662736976</v>
      </c>
      <c r="X11" s="122">
        <f aca="true" t="shared" si="11" ref="X11:X74">W11*V11</f>
        <v>0.47077113818703203</v>
      </c>
      <c r="Y11" s="19"/>
      <c r="Z11" s="5" t="s">
        <v>29</v>
      </c>
      <c r="AA11" s="5">
        <v>993.5</v>
      </c>
      <c r="AB11" s="5">
        <v>0.31</v>
      </c>
      <c r="AC11" s="36">
        <f aca="true" t="shared" si="12" ref="AC11:AC74">AA11*AB11</f>
        <v>307.985</v>
      </c>
      <c r="AD11" s="5">
        <v>274</v>
      </c>
      <c r="AE11" s="37">
        <v>2864.5</v>
      </c>
      <c r="AF11" s="36">
        <f t="shared" si="4"/>
        <v>3138.5</v>
      </c>
      <c r="AG11" s="5">
        <v>4.43</v>
      </c>
      <c r="AH11" s="40">
        <f t="shared" si="5"/>
        <v>0.09813127290106739</v>
      </c>
      <c r="AI11" s="134">
        <f aca="true" t="shared" si="13" ref="AI11:AI74">AH11*AG11</f>
        <v>0.43472153895172855</v>
      </c>
      <c r="AK11" s="5" t="s">
        <v>29</v>
      </c>
      <c r="AL11" s="5">
        <v>336.3</v>
      </c>
      <c r="AM11" s="5">
        <v>0.0682</v>
      </c>
      <c r="AN11" s="36">
        <f aca="true" t="shared" si="14" ref="AN11:AN74">AL11*AM11</f>
        <v>22.93566</v>
      </c>
      <c r="AO11" s="5">
        <v>274</v>
      </c>
      <c r="AP11" s="37">
        <v>2864.5</v>
      </c>
      <c r="AQ11" s="36">
        <f t="shared" si="6"/>
        <v>3138.5</v>
      </c>
      <c r="AR11" s="36">
        <v>32.9</v>
      </c>
      <c r="AS11" s="38">
        <f t="shared" si="7"/>
        <v>0.007307841325473952</v>
      </c>
      <c r="AT11" s="140">
        <f aca="true" t="shared" si="15" ref="AT11:AT74">AS11*AR11</f>
        <v>0.240427979608093</v>
      </c>
      <c r="AU11" s="5"/>
      <c r="AV11" s="5"/>
      <c r="AW11" s="5"/>
      <c r="AX11" s="5"/>
    </row>
    <row r="12" spans="1:50" ht="11.25">
      <c r="A12" s="35">
        <v>3</v>
      </c>
      <c r="B12" s="5" t="s">
        <v>30</v>
      </c>
      <c r="C12" s="5">
        <v>5</v>
      </c>
      <c r="D12" s="5">
        <v>362.3</v>
      </c>
      <c r="E12" s="5">
        <v>0.0341</v>
      </c>
      <c r="F12" s="36">
        <f t="shared" si="8"/>
        <v>12.354429999999999</v>
      </c>
      <c r="G12" s="5">
        <v>1167</v>
      </c>
      <c r="H12" s="37">
        <v>4083.2</v>
      </c>
      <c r="I12" s="36">
        <f t="shared" si="0"/>
        <v>5250.2</v>
      </c>
      <c r="J12" s="5">
        <v>41.08</v>
      </c>
      <c r="K12" s="38">
        <f t="shared" si="1"/>
        <v>0.002353135118662146</v>
      </c>
      <c r="L12" s="140">
        <f t="shared" si="9"/>
        <v>0.09666679067464096</v>
      </c>
      <c r="M12" s="19"/>
      <c r="N12" s="5" t="s">
        <v>30</v>
      </c>
      <c r="O12" s="5">
        <v>5</v>
      </c>
      <c r="P12" s="5">
        <v>362.3</v>
      </c>
      <c r="Q12" s="39">
        <v>0.0341</v>
      </c>
      <c r="R12" s="36">
        <f t="shared" si="10"/>
        <v>12.354429999999999</v>
      </c>
      <c r="S12" s="5">
        <v>1167</v>
      </c>
      <c r="T12" s="37">
        <v>4083.2</v>
      </c>
      <c r="U12" s="36">
        <f t="shared" si="2"/>
        <v>5250.2</v>
      </c>
      <c r="V12" s="36">
        <v>128.84</v>
      </c>
      <c r="W12" s="38">
        <f t="shared" si="3"/>
        <v>0.002353135118662146</v>
      </c>
      <c r="X12" s="122">
        <f t="shared" si="11"/>
        <v>0.3031779286884309</v>
      </c>
      <c r="Y12" s="19"/>
      <c r="Z12" s="5" t="s">
        <v>30</v>
      </c>
      <c r="AA12" s="5">
        <v>1288.6000000000001</v>
      </c>
      <c r="AB12" s="5">
        <v>0.31</v>
      </c>
      <c r="AC12" s="36">
        <f t="shared" si="12"/>
        <v>399.46600000000007</v>
      </c>
      <c r="AD12" s="5">
        <v>1167</v>
      </c>
      <c r="AE12" s="37">
        <v>4083.2</v>
      </c>
      <c r="AF12" s="36">
        <f t="shared" si="4"/>
        <v>5250.2</v>
      </c>
      <c r="AG12" s="5">
        <v>4.43</v>
      </c>
      <c r="AH12" s="40">
        <f t="shared" si="5"/>
        <v>0.07608586339568017</v>
      </c>
      <c r="AI12" s="134">
        <f t="shared" si="13"/>
        <v>0.33706037484286316</v>
      </c>
      <c r="AK12" s="5" t="s">
        <v>30</v>
      </c>
      <c r="AL12" s="5">
        <v>362.3</v>
      </c>
      <c r="AM12" s="5">
        <v>0.0682</v>
      </c>
      <c r="AN12" s="36">
        <f t="shared" si="14"/>
        <v>24.708859999999998</v>
      </c>
      <c r="AO12" s="5">
        <v>1167</v>
      </c>
      <c r="AP12" s="37">
        <v>4083.2</v>
      </c>
      <c r="AQ12" s="36">
        <f t="shared" si="6"/>
        <v>5250.2</v>
      </c>
      <c r="AR12" s="36">
        <v>32.9</v>
      </c>
      <c r="AS12" s="38">
        <f t="shared" si="7"/>
        <v>0.004706270237324292</v>
      </c>
      <c r="AT12" s="140">
        <f t="shared" si="15"/>
        <v>0.1548362908079692</v>
      </c>
      <c r="AU12" s="5"/>
      <c r="AV12" s="5"/>
      <c r="AW12" s="5"/>
      <c r="AX12" s="5"/>
    </row>
    <row r="13" spans="1:50" ht="11.25">
      <c r="A13" s="35">
        <v>4</v>
      </c>
      <c r="B13" s="5" t="s">
        <v>31</v>
      </c>
      <c r="C13" s="5">
        <v>5</v>
      </c>
      <c r="D13" s="41">
        <v>369</v>
      </c>
      <c r="E13" s="5">
        <v>0.0341</v>
      </c>
      <c r="F13" s="36">
        <f t="shared" si="8"/>
        <v>12.582899999999999</v>
      </c>
      <c r="G13" s="5">
        <v>1086.6</v>
      </c>
      <c r="H13" s="37">
        <v>3864.8</v>
      </c>
      <c r="I13" s="36">
        <f t="shared" si="0"/>
        <v>4951.4</v>
      </c>
      <c r="J13" s="5">
        <v>41.08</v>
      </c>
      <c r="K13" s="38">
        <f t="shared" si="1"/>
        <v>0.002541281253786808</v>
      </c>
      <c r="L13" s="140">
        <f t="shared" si="9"/>
        <v>0.10439583390556206</v>
      </c>
      <c r="M13" s="19"/>
      <c r="N13" s="5" t="s">
        <v>31</v>
      </c>
      <c r="O13" s="5">
        <v>5</v>
      </c>
      <c r="P13" s="41">
        <v>369</v>
      </c>
      <c r="Q13" s="39">
        <v>0.0341</v>
      </c>
      <c r="R13" s="36">
        <f t="shared" si="10"/>
        <v>12.582899999999999</v>
      </c>
      <c r="S13" s="5">
        <v>1086.6</v>
      </c>
      <c r="T13" s="37">
        <v>3864.8</v>
      </c>
      <c r="U13" s="36">
        <f t="shared" si="2"/>
        <v>4951.4</v>
      </c>
      <c r="V13" s="36">
        <v>128.84</v>
      </c>
      <c r="W13" s="38">
        <f t="shared" si="3"/>
        <v>0.002541281253786808</v>
      </c>
      <c r="X13" s="122">
        <f t="shared" si="11"/>
        <v>0.3274186767378923</v>
      </c>
      <c r="Y13" s="19"/>
      <c r="Z13" s="5" t="s">
        <v>31</v>
      </c>
      <c r="AA13" s="5">
        <v>1226.5</v>
      </c>
      <c r="AB13" s="5">
        <v>0.31</v>
      </c>
      <c r="AC13" s="36">
        <f t="shared" si="12"/>
        <v>380.215</v>
      </c>
      <c r="AD13" s="5">
        <v>1086.6</v>
      </c>
      <c r="AE13" s="37">
        <v>3864.8</v>
      </c>
      <c r="AF13" s="36">
        <f t="shared" si="4"/>
        <v>4951.4</v>
      </c>
      <c r="AG13" s="5">
        <v>4.43</v>
      </c>
      <c r="AH13" s="40">
        <f t="shared" si="5"/>
        <v>0.07678939289897807</v>
      </c>
      <c r="AI13" s="134">
        <f t="shared" si="13"/>
        <v>0.34017701054247285</v>
      </c>
      <c r="AK13" s="5" t="s">
        <v>31</v>
      </c>
      <c r="AL13" s="41">
        <v>369</v>
      </c>
      <c r="AM13" s="5">
        <v>0.0682</v>
      </c>
      <c r="AN13" s="36">
        <f t="shared" si="14"/>
        <v>25.165799999999997</v>
      </c>
      <c r="AO13" s="5">
        <v>1086.6</v>
      </c>
      <c r="AP13" s="37">
        <v>3864.8</v>
      </c>
      <c r="AQ13" s="36">
        <f t="shared" si="6"/>
        <v>4951.4</v>
      </c>
      <c r="AR13" s="36">
        <v>32.9</v>
      </c>
      <c r="AS13" s="38">
        <f t="shared" si="7"/>
        <v>0.005082562507573616</v>
      </c>
      <c r="AT13" s="140">
        <f t="shared" si="15"/>
        <v>0.16721630649917194</v>
      </c>
      <c r="AU13" s="5"/>
      <c r="AV13" s="5"/>
      <c r="AW13" s="5"/>
      <c r="AX13" s="5"/>
    </row>
    <row r="14" spans="1:50" ht="11.25">
      <c r="A14" s="35">
        <v>5</v>
      </c>
      <c r="B14" s="5" t="s">
        <v>32</v>
      </c>
      <c r="C14" s="5">
        <v>5</v>
      </c>
      <c r="D14" s="5">
        <v>147.5</v>
      </c>
      <c r="E14" s="5">
        <v>0.0341</v>
      </c>
      <c r="F14" s="36">
        <f t="shared" si="8"/>
        <v>5.02975</v>
      </c>
      <c r="G14" s="5">
        <v>722</v>
      </c>
      <c r="H14" s="37">
        <v>2000.7</v>
      </c>
      <c r="I14" s="36">
        <f t="shared" si="0"/>
        <v>2722.7</v>
      </c>
      <c r="J14" s="5">
        <v>41.08</v>
      </c>
      <c r="K14" s="38">
        <f t="shared" si="1"/>
        <v>0.0018473390384544754</v>
      </c>
      <c r="L14" s="140">
        <f t="shared" si="9"/>
        <v>0.07588868769970984</v>
      </c>
      <c r="M14" s="19"/>
      <c r="N14" s="5" t="s">
        <v>32</v>
      </c>
      <c r="O14" s="5">
        <v>5</v>
      </c>
      <c r="P14" s="5">
        <v>147.5</v>
      </c>
      <c r="Q14" s="39">
        <v>0.0341</v>
      </c>
      <c r="R14" s="36">
        <f t="shared" si="10"/>
        <v>5.02975</v>
      </c>
      <c r="S14" s="5">
        <v>722</v>
      </c>
      <c r="T14" s="37">
        <v>2000.7</v>
      </c>
      <c r="U14" s="36">
        <f t="shared" si="2"/>
        <v>2722.7</v>
      </c>
      <c r="V14" s="36">
        <v>128.84</v>
      </c>
      <c r="W14" s="38">
        <f t="shared" si="3"/>
        <v>0.0018473390384544754</v>
      </c>
      <c r="X14" s="122">
        <f t="shared" si="11"/>
        <v>0.23801116171447462</v>
      </c>
      <c r="Y14" s="42"/>
      <c r="Z14" s="5" t="s">
        <v>32</v>
      </c>
      <c r="AA14" s="5">
        <v>474.8</v>
      </c>
      <c r="AB14" s="5">
        <v>0.31</v>
      </c>
      <c r="AC14" s="36">
        <f t="shared" si="12"/>
        <v>147.18800000000002</v>
      </c>
      <c r="AD14" s="41">
        <v>722</v>
      </c>
      <c r="AE14" s="37">
        <v>2000.7</v>
      </c>
      <c r="AF14" s="36">
        <f t="shared" si="4"/>
        <v>2722.7</v>
      </c>
      <c r="AG14" s="5">
        <v>4.43</v>
      </c>
      <c r="AH14" s="40">
        <f t="shared" si="5"/>
        <v>0.05405957321776179</v>
      </c>
      <c r="AI14" s="134">
        <f t="shared" si="13"/>
        <v>0.2394839093546847</v>
      </c>
      <c r="AK14" s="5" t="s">
        <v>32</v>
      </c>
      <c r="AL14" s="5">
        <v>147.5</v>
      </c>
      <c r="AM14" s="5">
        <v>0.0682</v>
      </c>
      <c r="AN14" s="36">
        <f t="shared" si="14"/>
        <v>10.0595</v>
      </c>
      <c r="AO14" s="5">
        <v>722</v>
      </c>
      <c r="AP14" s="37">
        <v>2000.7</v>
      </c>
      <c r="AQ14" s="36">
        <f t="shared" si="6"/>
        <v>2722.7</v>
      </c>
      <c r="AR14" s="36">
        <v>32.9</v>
      </c>
      <c r="AS14" s="38">
        <f t="shared" si="7"/>
        <v>0.003694678076908951</v>
      </c>
      <c r="AT14" s="140">
        <f t="shared" si="15"/>
        <v>0.12155490873030447</v>
      </c>
      <c r="AU14" s="5"/>
      <c r="AV14" s="5"/>
      <c r="AW14" s="5"/>
      <c r="AX14" s="5"/>
    </row>
    <row r="15" spans="1:50" ht="11.25">
      <c r="A15" s="35">
        <v>6</v>
      </c>
      <c r="B15" s="5" t="s">
        <v>33</v>
      </c>
      <c r="C15" s="5">
        <v>9</v>
      </c>
      <c r="D15" s="5">
        <v>304.1</v>
      </c>
      <c r="E15" s="5">
        <v>0.0341</v>
      </c>
      <c r="F15" s="36">
        <f t="shared" si="8"/>
        <v>10.369810000000001</v>
      </c>
      <c r="G15" s="5">
        <v>221.9</v>
      </c>
      <c r="H15" s="37">
        <v>2164.6</v>
      </c>
      <c r="I15" s="36">
        <f t="shared" si="0"/>
        <v>2386.5</v>
      </c>
      <c r="J15" s="5">
        <v>41.08</v>
      </c>
      <c r="K15" s="38">
        <f t="shared" si="1"/>
        <v>0.0043451958935679874</v>
      </c>
      <c r="L15" s="140">
        <f t="shared" si="9"/>
        <v>0.17850064730777293</v>
      </c>
      <c r="M15" s="19"/>
      <c r="N15" s="5" t="s">
        <v>33</v>
      </c>
      <c r="O15" s="5">
        <v>9</v>
      </c>
      <c r="P15" s="5">
        <v>304.1</v>
      </c>
      <c r="Q15" s="39">
        <v>0.0341</v>
      </c>
      <c r="R15" s="36">
        <f t="shared" si="10"/>
        <v>10.369810000000001</v>
      </c>
      <c r="S15" s="5">
        <v>221.9</v>
      </c>
      <c r="T15" s="37">
        <v>2164.6</v>
      </c>
      <c r="U15" s="36">
        <f t="shared" si="2"/>
        <v>2386.5</v>
      </c>
      <c r="V15" s="36">
        <v>128.84</v>
      </c>
      <c r="W15" s="38">
        <f t="shared" si="3"/>
        <v>0.0043451958935679874</v>
      </c>
      <c r="X15" s="122">
        <f t="shared" si="11"/>
        <v>0.5598350389272995</v>
      </c>
      <c r="Y15" s="19"/>
      <c r="Z15" s="5" t="s">
        <v>33</v>
      </c>
      <c r="AA15" s="5">
        <v>470.8</v>
      </c>
      <c r="AB15" s="5">
        <v>2.14</v>
      </c>
      <c r="AC15" s="36">
        <f t="shared" si="12"/>
        <v>1007.5120000000001</v>
      </c>
      <c r="AD15" s="5">
        <v>221.9</v>
      </c>
      <c r="AE15" s="37">
        <v>2164.6</v>
      </c>
      <c r="AF15" s="36">
        <f t="shared" si="4"/>
        <v>2386.5</v>
      </c>
      <c r="AG15" s="5">
        <v>4.43</v>
      </c>
      <c r="AH15" s="40">
        <f t="shared" si="5"/>
        <v>0.42217138068300863</v>
      </c>
      <c r="AI15" s="134">
        <f t="shared" si="13"/>
        <v>1.870219216425728</v>
      </c>
      <c r="AK15" s="5" t="s">
        <v>33</v>
      </c>
      <c r="AL15" s="5">
        <v>304.1</v>
      </c>
      <c r="AM15" s="5">
        <v>0.0682</v>
      </c>
      <c r="AN15" s="36">
        <f t="shared" si="14"/>
        <v>20.739620000000002</v>
      </c>
      <c r="AO15" s="5">
        <v>221.9</v>
      </c>
      <c r="AP15" s="37">
        <v>2164.6</v>
      </c>
      <c r="AQ15" s="36">
        <f t="shared" si="6"/>
        <v>2386.5</v>
      </c>
      <c r="AR15" s="36">
        <v>32.9</v>
      </c>
      <c r="AS15" s="38">
        <f t="shared" si="7"/>
        <v>0.008690391787135975</v>
      </c>
      <c r="AT15" s="140">
        <f t="shared" si="15"/>
        <v>0.28591388979677357</v>
      </c>
      <c r="AU15" s="5"/>
      <c r="AV15" s="5"/>
      <c r="AW15" s="5"/>
      <c r="AX15" s="5"/>
    </row>
    <row r="16" spans="1:50" ht="11.25">
      <c r="A16" s="35">
        <v>7</v>
      </c>
      <c r="B16" s="5" t="s">
        <v>34</v>
      </c>
      <c r="C16" s="5">
        <v>5</v>
      </c>
      <c r="D16" s="41">
        <v>129</v>
      </c>
      <c r="E16" s="5">
        <v>0.0341</v>
      </c>
      <c r="F16" s="36">
        <f t="shared" si="8"/>
        <v>4.398899999999999</v>
      </c>
      <c r="G16" s="5">
        <v>277.3</v>
      </c>
      <c r="H16" s="37">
        <v>1381.7</v>
      </c>
      <c r="I16" s="36">
        <f t="shared" si="0"/>
        <v>1659</v>
      </c>
      <c r="J16" s="5">
        <v>41.08</v>
      </c>
      <c r="K16" s="38">
        <f t="shared" si="1"/>
        <v>0.002651537070524412</v>
      </c>
      <c r="L16" s="140">
        <f t="shared" si="9"/>
        <v>0.10892514285714285</v>
      </c>
      <c r="M16" s="19"/>
      <c r="N16" s="5" t="s">
        <v>34</v>
      </c>
      <c r="O16" s="5">
        <v>5</v>
      </c>
      <c r="P16" s="41">
        <v>129</v>
      </c>
      <c r="Q16" s="39">
        <v>0.0341</v>
      </c>
      <c r="R16" s="36">
        <f t="shared" si="10"/>
        <v>4.398899999999999</v>
      </c>
      <c r="S16" s="5">
        <v>277.3</v>
      </c>
      <c r="T16" s="37">
        <v>1381.7</v>
      </c>
      <c r="U16" s="36">
        <f t="shared" si="2"/>
        <v>1659</v>
      </c>
      <c r="V16" s="36">
        <v>128.84</v>
      </c>
      <c r="W16" s="38">
        <f t="shared" si="3"/>
        <v>0.002651537070524412</v>
      </c>
      <c r="X16" s="122">
        <f t="shared" si="11"/>
        <v>0.3416240361663653</v>
      </c>
      <c r="Y16" s="42"/>
      <c r="Z16" s="5" t="s">
        <v>34</v>
      </c>
      <c r="AA16" s="5">
        <v>387</v>
      </c>
      <c r="AB16" s="5">
        <v>0.31</v>
      </c>
      <c r="AC16" s="36">
        <f t="shared" si="12"/>
        <v>119.97</v>
      </c>
      <c r="AD16" s="5">
        <v>277.3</v>
      </c>
      <c r="AE16" s="37">
        <v>1381.7</v>
      </c>
      <c r="AF16" s="36">
        <f t="shared" si="4"/>
        <v>1659</v>
      </c>
      <c r="AG16" s="5">
        <v>4.43</v>
      </c>
      <c r="AH16" s="40">
        <f t="shared" si="5"/>
        <v>0.07231464737793851</v>
      </c>
      <c r="AI16" s="134">
        <f t="shared" si="13"/>
        <v>0.32035388788426755</v>
      </c>
      <c r="AK16" s="5" t="s">
        <v>34</v>
      </c>
      <c r="AL16" s="41">
        <v>129</v>
      </c>
      <c r="AM16" s="5">
        <v>0.0682</v>
      </c>
      <c r="AN16" s="36">
        <f t="shared" si="14"/>
        <v>8.797799999999999</v>
      </c>
      <c r="AO16" s="5">
        <v>277.3</v>
      </c>
      <c r="AP16" s="37">
        <v>1381.7</v>
      </c>
      <c r="AQ16" s="36">
        <f t="shared" si="6"/>
        <v>1659</v>
      </c>
      <c r="AR16" s="36">
        <v>32.9</v>
      </c>
      <c r="AS16" s="38">
        <f t="shared" si="7"/>
        <v>0.005303074141048824</v>
      </c>
      <c r="AT16" s="140">
        <f t="shared" si="15"/>
        <v>0.1744711392405063</v>
      </c>
      <c r="AU16" s="5"/>
      <c r="AV16" s="5"/>
      <c r="AW16" s="5"/>
      <c r="AX16" s="5"/>
    </row>
    <row r="17" spans="1:50" ht="11.25">
      <c r="A17" s="35">
        <v>8</v>
      </c>
      <c r="B17" s="5" t="s">
        <v>35</v>
      </c>
      <c r="C17" s="5">
        <v>5</v>
      </c>
      <c r="D17" s="5">
        <v>285.6</v>
      </c>
      <c r="E17" s="5">
        <v>0.0341</v>
      </c>
      <c r="F17" s="36">
        <f t="shared" si="8"/>
        <v>9.73896</v>
      </c>
      <c r="G17" s="41">
        <v>1162.6</v>
      </c>
      <c r="H17" s="37">
        <v>2542.9</v>
      </c>
      <c r="I17" s="36">
        <f t="shared" si="0"/>
        <v>3705.5</v>
      </c>
      <c r="J17" s="5">
        <v>41.08</v>
      </c>
      <c r="K17" s="38">
        <f t="shared" si="1"/>
        <v>0.002628244501416813</v>
      </c>
      <c r="L17" s="140">
        <f t="shared" si="9"/>
        <v>0.10796828411820268</v>
      </c>
      <c r="M17" s="19"/>
      <c r="N17" s="5" t="s">
        <v>35</v>
      </c>
      <c r="O17" s="5">
        <v>5</v>
      </c>
      <c r="P17" s="5">
        <v>285.6</v>
      </c>
      <c r="Q17" s="39">
        <v>0.0341</v>
      </c>
      <c r="R17" s="36">
        <f t="shared" si="10"/>
        <v>9.73896</v>
      </c>
      <c r="S17" s="41">
        <v>1162.6</v>
      </c>
      <c r="T17" s="37">
        <v>2542.9</v>
      </c>
      <c r="U17" s="36">
        <f t="shared" si="2"/>
        <v>3705.5</v>
      </c>
      <c r="V17" s="36">
        <v>128.84</v>
      </c>
      <c r="W17" s="38">
        <f t="shared" si="3"/>
        <v>0.002628244501416813</v>
      </c>
      <c r="X17" s="122">
        <f t="shared" si="11"/>
        <v>0.3386230215625422</v>
      </c>
      <c r="Y17" s="42"/>
      <c r="Z17" s="5" t="s">
        <v>35</v>
      </c>
      <c r="AA17" s="5">
        <v>443.5</v>
      </c>
      <c r="AB17" s="5">
        <v>0.31</v>
      </c>
      <c r="AC17" s="36">
        <f t="shared" si="12"/>
        <v>137.48499999999999</v>
      </c>
      <c r="AD17" s="41">
        <v>1162.6</v>
      </c>
      <c r="AE17" s="37">
        <v>2542.9</v>
      </c>
      <c r="AF17" s="36">
        <f t="shared" si="4"/>
        <v>3705.5</v>
      </c>
      <c r="AG17" s="5">
        <v>4.43</v>
      </c>
      <c r="AH17" s="40">
        <f t="shared" si="5"/>
        <v>0.0371029550667926</v>
      </c>
      <c r="AI17" s="134">
        <f t="shared" si="13"/>
        <v>0.1643660909458912</v>
      </c>
      <c r="AK17" s="5" t="s">
        <v>35</v>
      </c>
      <c r="AL17" s="5">
        <v>285.6</v>
      </c>
      <c r="AM17" s="5">
        <v>0.0682</v>
      </c>
      <c r="AN17" s="36">
        <f t="shared" si="14"/>
        <v>19.47792</v>
      </c>
      <c r="AO17" s="41">
        <v>1162.6</v>
      </c>
      <c r="AP17" s="37">
        <v>2542.9</v>
      </c>
      <c r="AQ17" s="36">
        <f t="shared" si="6"/>
        <v>3705.5</v>
      </c>
      <c r="AR17" s="36">
        <v>32.9</v>
      </c>
      <c r="AS17" s="38">
        <f t="shared" si="7"/>
        <v>0.005256489002833626</v>
      </c>
      <c r="AT17" s="140">
        <f t="shared" si="15"/>
        <v>0.1729384881932263</v>
      </c>
      <c r="AU17" s="5"/>
      <c r="AV17" s="5"/>
      <c r="AW17" s="5"/>
      <c r="AX17" s="5"/>
    </row>
    <row r="18" spans="1:50" ht="11.25">
      <c r="A18" s="35">
        <v>9</v>
      </c>
      <c r="B18" s="5" t="s">
        <v>36</v>
      </c>
      <c r="C18" s="5">
        <v>5</v>
      </c>
      <c r="D18" s="41">
        <v>273</v>
      </c>
      <c r="E18" s="5">
        <v>0.0341</v>
      </c>
      <c r="F18" s="36">
        <f t="shared" si="8"/>
        <v>9.3093</v>
      </c>
      <c r="G18" s="5">
        <v>377.4</v>
      </c>
      <c r="H18" s="37">
        <v>3105.4</v>
      </c>
      <c r="I18" s="36">
        <f t="shared" si="0"/>
        <v>3482.8</v>
      </c>
      <c r="J18" s="5">
        <v>41.08</v>
      </c>
      <c r="K18" s="38">
        <f t="shared" si="1"/>
        <v>0.0026729355690823476</v>
      </c>
      <c r="L18" s="140">
        <f t="shared" si="9"/>
        <v>0.10980419317790284</v>
      </c>
      <c r="M18" s="19"/>
      <c r="N18" s="5" t="s">
        <v>36</v>
      </c>
      <c r="O18" s="5">
        <v>5</v>
      </c>
      <c r="P18" s="41">
        <v>273</v>
      </c>
      <c r="Q18" s="39">
        <v>0.0341</v>
      </c>
      <c r="R18" s="36">
        <f t="shared" si="10"/>
        <v>9.3093</v>
      </c>
      <c r="S18" s="5">
        <v>377.4</v>
      </c>
      <c r="T18" s="37">
        <v>3105.4</v>
      </c>
      <c r="U18" s="36">
        <f t="shared" si="2"/>
        <v>3482.8</v>
      </c>
      <c r="V18" s="36">
        <v>128.84</v>
      </c>
      <c r="W18" s="38">
        <f t="shared" si="3"/>
        <v>0.0026729355690823476</v>
      </c>
      <c r="X18" s="122">
        <f t="shared" si="11"/>
        <v>0.3443810187205697</v>
      </c>
      <c r="Y18" s="19"/>
      <c r="Z18" s="5" t="s">
        <v>36</v>
      </c>
      <c r="AA18" s="5">
        <v>634.4</v>
      </c>
      <c r="AB18" s="5">
        <v>0.31</v>
      </c>
      <c r="AC18" s="36">
        <f t="shared" si="12"/>
        <v>196.664</v>
      </c>
      <c r="AD18" s="5">
        <v>377.4</v>
      </c>
      <c r="AE18" s="37">
        <v>3105.4</v>
      </c>
      <c r="AF18" s="36">
        <f t="shared" si="4"/>
        <v>3482.8</v>
      </c>
      <c r="AG18" s="5">
        <v>4.43</v>
      </c>
      <c r="AH18" s="40">
        <f t="shared" si="5"/>
        <v>0.0564672102905708</v>
      </c>
      <c r="AI18" s="134">
        <f t="shared" si="13"/>
        <v>0.25014974158722864</v>
      </c>
      <c r="AK18" s="5" t="s">
        <v>36</v>
      </c>
      <c r="AL18" s="41">
        <v>273</v>
      </c>
      <c r="AM18" s="5">
        <v>0.0682</v>
      </c>
      <c r="AN18" s="36">
        <f t="shared" si="14"/>
        <v>18.6186</v>
      </c>
      <c r="AO18" s="5">
        <v>377.4</v>
      </c>
      <c r="AP18" s="37">
        <v>3105.4</v>
      </c>
      <c r="AQ18" s="36">
        <f t="shared" si="6"/>
        <v>3482.8</v>
      </c>
      <c r="AR18" s="36">
        <v>32.9</v>
      </c>
      <c r="AS18" s="38">
        <f t="shared" si="7"/>
        <v>0.005345871138164695</v>
      </c>
      <c r="AT18" s="140">
        <f t="shared" si="15"/>
        <v>0.17587916044561847</v>
      </c>
      <c r="AU18" s="5"/>
      <c r="AV18" s="5"/>
      <c r="AW18" s="5"/>
      <c r="AX18" s="5"/>
    </row>
    <row r="19" spans="1:50" ht="11.25">
      <c r="A19" s="35">
        <v>10</v>
      </c>
      <c r="B19" s="5" t="s">
        <v>37</v>
      </c>
      <c r="C19" s="5">
        <v>5</v>
      </c>
      <c r="D19" s="5">
        <v>122.1</v>
      </c>
      <c r="E19" s="5">
        <v>0.0341</v>
      </c>
      <c r="F19" s="36">
        <f t="shared" si="8"/>
        <v>4.163609999999999</v>
      </c>
      <c r="G19" s="5">
        <v>0</v>
      </c>
      <c r="H19" s="37">
        <v>1613.1</v>
      </c>
      <c r="I19" s="36">
        <f t="shared" si="0"/>
        <v>1613.1</v>
      </c>
      <c r="J19" s="5">
        <v>41.08</v>
      </c>
      <c r="K19" s="38">
        <f t="shared" si="1"/>
        <v>0.002581123302957039</v>
      </c>
      <c r="L19" s="140">
        <f t="shared" si="9"/>
        <v>0.10603254528547516</v>
      </c>
      <c r="M19" s="19"/>
      <c r="N19" s="5" t="s">
        <v>37</v>
      </c>
      <c r="O19" s="5">
        <v>5</v>
      </c>
      <c r="P19" s="5">
        <v>122.1</v>
      </c>
      <c r="Q19" s="39">
        <v>0.0341</v>
      </c>
      <c r="R19" s="36">
        <f t="shared" si="10"/>
        <v>4.163609999999999</v>
      </c>
      <c r="S19" s="5">
        <v>0</v>
      </c>
      <c r="T19" s="37">
        <v>1613.1</v>
      </c>
      <c r="U19" s="36">
        <f t="shared" si="2"/>
        <v>1613.1</v>
      </c>
      <c r="V19" s="36">
        <v>128.84</v>
      </c>
      <c r="W19" s="38">
        <f t="shared" si="3"/>
        <v>0.002581123302957039</v>
      </c>
      <c r="X19" s="122">
        <f t="shared" si="11"/>
        <v>0.3325519263529849</v>
      </c>
      <c r="Y19" s="19"/>
      <c r="Z19" s="5" t="s">
        <v>37</v>
      </c>
      <c r="AA19" s="5">
        <v>485.9</v>
      </c>
      <c r="AB19" s="5">
        <v>0.31</v>
      </c>
      <c r="AC19" s="36">
        <f t="shared" si="12"/>
        <v>150.629</v>
      </c>
      <c r="AD19" s="5">
        <v>0</v>
      </c>
      <c r="AE19" s="37">
        <v>1613.1</v>
      </c>
      <c r="AF19" s="36">
        <f t="shared" si="4"/>
        <v>1613.1</v>
      </c>
      <c r="AG19" s="5">
        <v>4.43</v>
      </c>
      <c r="AH19" s="40">
        <f t="shared" si="5"/>
        <v>0.0933785878122869</v>
      </c>
      <c r="AI19" s="134">
        <f t="shared" si="13"/>
        <v>0.41366714400843096</v>
      </c>
      <c r="AK19" s="5" t="s">
        <v>37</v>
      </c>
      <c r="AL19" s="5">
        <v>122.1</v>
      </c>
      <c r="AM19" s="5">
        <v>0.0682</v>
      </c>
      <c r="AN19" s="36">
        <f t="shared" si="14"/>
        <v>8.327219999999999</v>
      </c>
      <c r="AO19" s="5">
        <v>0</v>
      </c>
      <c r="AP19" s="37">
        <v>1613.1</v>
      </c>
      <c r="AQ19" s="36">
        <f t="shared" si="6"/>
        <v>1613.1</v>
      </c>
      <c r="AR19" s="36">
        <v>32.9</v>
      </c>
      <c r="AS19" s="38">
        <f t="shared" si="7"/>
        <v>0.005162246605914078</v>
      </c>
      <c r="AT19" s="140">
        <f t="shared" si="15"/>
        <v>0.16983791333457315</v>
      </c>
      <c r="AU19" s="5"/>
      <c r="AV19" s="5"/>
      <c r="AW19" s="5"/>
      <c r="AX19" s="5"/>
    </row>
    <row r="20" spans="1:50" ht="11.25">
      <c r="A20" s="35">
        <v>11</v>
      </c>
      <c r="B20" s="5" t="s">
        <v>38</v>
      </c>
      <c r="C20" s="5">
        <v>5</v>
      </c>
      <c r="D20" s="41">
        <v>119</v>
      </c>
      <c r="E20" s="5">
        <v>0.0341</v>
      </c>
      <c r="F20" s="36">
        <f t="shared" si="8"/>
        <v>4.0579</v>
      </c>
      <c r="G20" s="5">
        <v>0</v>
      </c>
      <c r="H20" s="37">
        <v>1566.5</v>
      </c>
      <c r="I20" s="36">
        <f t="shared" si="0"/>
        <v>1566.5</v>
      </c>
      <c r="J20" s="5">
        <v>41.08</v>
      </c>
      <c r="K20" s="38">
        <f t="shared" si="1"/>
        <v>0.00259042451324609</v>
      </c>
      <c r="L20" s="140">
        <f t="shared" si="9"/>
        <v>0.10641463900414938</v>
      </c>
      <c r="M20" s="19"/>
      <c r="N20" s="5" t="s">
        <v>38</v>
      </c>
      <c r="O20" s="5">
        <v>5</v>
      </c>
      <c r="P20" s="41">
        <v>119</v>
      </c>
      <c r="Q20" s="39">
        <v>0.0341</v>
      </c>
      <c r="R20" s="36">
        <f t="shared" si="10"/>
        <v>4.0579</v>
      </c>
      <c r="S20" s="5">
        <v>0</v>
      </c>
      <c r="T20" s="37">
        <v>1566.5</v>
      </c>
      <c r="U20" s="36">
        <f t="shared" si="2"/>
        <v>1566.5</v>
      </c>
      <c r="V20" s="36">
        <v>128.84</v>
      </c>
      <c r="W20" s="38">
        <f t="shared" si="3"/>
        <v>0.00259042451324609</v>
      </c>
      <c r="X20" s="122">
        <f t="shared" si="11"/>
        <v>0.3337502942866263</v>
      </c>
      <c r="Y20" s="19"/>
      <c r="Z20" s="5" t="s">
        <v>38</v>
      </c>
      <c r="AA20" s="5">
        <v>472.9</v>
      </c>
      <c r="AB20" s="5">
        <v>0.31</v>
      </c>
      <c r="AC20" s="36">
        <f t="shared" si="12"/>
        <v>146.599</v>
      </c>
      <c r="AD20" s="5">
        <v>0</v>
      </c>
      <c r="AE20" s="37">
        <v>1566.5</v>
      </c>
      <c r="AF20" s="36">
        <f t="shared" si="4"/>
        <v>1566.5</v>
      </c>
      <c r="AG20" s="5">
        <v>4.43</v>
      </c>
      <c r="AH20" s="40">
        <f t="shared" si="5"/>
        <v>0.09358378550909671</v>
      </c>
      <c r="AI20" s="134">
        <f t="shared" si="13"/>
        <v>0.41457616980529843</v>
      </c>
      <c r="AK20" s="5" t="s">
        <v>38</v>
      </c>
      <c r="AL20" s="41">
        <v>119</v>
      </c>
      <c r="AM20" s="5">
        <v>0.0682</v>
      </c>
      <c r="AN20" s="36">
        <f t="shared" si="14"/>
        <v>8.1158</v>
      </c>
      <c r="AO20" s="5">
        <v>0</v>
      </c>
      <c r="AP20" s="37">
        <v>1566.5</v>
      </c>
      <c r="AQ20" s="36">
        <f t="shared" si="6"/>
        <v>1566.5</v>
      </c>
      <c r="AR20" s="36">
        <v>32.9</v>
      </c>
      <c r="AS20" s="38">
        <f t="shared" si="7"/>
        <v>0.00518084902649218</v>
      </c>
      <c r="AT20" s="140">
        <f t="shared" si="15"/>
        <v>0.17044993297159272</v>
      </c>
      <c r="AU20" s="5"/>
      <c r="AV20" s="5"/>
      <c r="AW20" s="5"/>
      <c r="AX20" s="5"/>
    </row>
    <row r="21" spans="1:50" ht="11.25">
      <c r="A21" s="35">
        <v>12</v>
      </c>
      <c r="B21" s="5" t="s">
        <v>39</v>
      </c>
      <c r="C21" s="5">
        <v>5</v>
      </c>
      <c r="D21" s="5">
        <v>285.8</v>
      </c>
      <c r="E21" s="5">
        <v>0.0341</v>
      </c>
      <c r="F21" s="36">
        <f t="shared" si="8"/>
        <v>9.74578</v>
      </c>
      <c r="G21" s="5">
        <v>0</v>
      </c>
      <c r="H21" s="37">
        <v>3156.8</v>
      </c>
      <c r="I21" s="36">
        <f t="shared" si="0"/>
        <v>3156.8</v>
      </c>
      <c r="J21" s="5">
        <v>41.08</v>
      </c>
      <c r="K21" s="38">
        <f t="shared" si="1"/>
        <v>0.0030872339077546882</v>
      </c>
      <c r="L21" s="140">
        <f t="shared" si="9"/>
        <v>0.1268235689305626</v>
      </c>
      <c r="M21" s="19"/>
      <c r="N21" s="5" t="s">
        <v>39</v>
      </c>
      <c r="O21" s="5">
        <v>5</v>
      </c>
      <c r="P21" s="5">
        <v>285.8</v>
      </c>
      <c r="Q21" s="39">
        <v>0.0341</v>
      </c>
      <c r="R21" s="36">
        <f t="shared" si="10"/>
        <v>9.74578</v>
      </c>
      <c r="S21" s="5">
        <v>0</v>
      </c>
      <c r="T21" s="37">
        <v>3156.8</v>
      </c>
      <c r="U21" s="36">
        <f t="shared" si="2"/>
        <v>3156.8</v>
      </c>
      <c r="V21" s="36">
        <v>128.84</v>
      </c>
      <c r="W21" s="38">
        <f t="shared" si="3"/>
        <v>0.0030872339077546882</v>
      </c>
      <c r="X21" s="122">
        <f t="shared" si="11"/>
        <v>0.39775921667511405</v>
      </c>
      <c r="Y21" s="19"/>
      <c r="Z21" s="5" t="s">
        <v>39</v>
      </c>
      <c r="AA21" s="5">
        <v>925.1</v>
      </c>
      <c r="AB21" s="5">
        <v>0.31</v>
      </c>
      <c r="AC21" s="36">
        <f t="shared" si="12"/>
        <v>286.781</v>
      </c>
      <c r="AD21" s="5">
        <v>0</v>
      </c>
      <c r="AE21" s="37">
        <v>3156.8</v>
      </c>
      <c r="AF21" s="36">
        <f t="shared" si="4"/>
        <v>3156.8</v>
      </c>
      <c r="AG21" s="5">
        <v>4.43</v>
      </c>
      <c r="AH21" s="40">
        <f t="shared" si="5"/>
        <v>0.09084547643182969</v>
      </c>
      <c r="AI21" s="134">
        <f t="shared" si="13"/>
        <v>0.4024454605930055</v>
      </c>
      <c r="AK21" s="5" t="s">
        <v>39</v>
      </c>
      <c r="AL21" s="5">
        <v>285.8</v>
      </c>
      <c r="AM21" s="5">
        <v>0.0682</v>
      </c>
      <c r="AN21" s="36">
        <f t="shared" si="14"/>
        <v>19.49156</v>
      </c>
      <c r="AO21" s="5">
        <v>0</v>
      </c>
      <c r="AP21" s="37">
        <v>3156.8</v>
      </c>
      <c r="AQ21" s="36">
        <f t="shared" si="6"/>
        <v>3156.8</v>
      </c>
      <c r="AR21" s="36">
        <v>32.9</v>
      </c>
      <c r="AS21" s="38">
        <f t="shared" si="7"/>
        <v>0.0061744678155093765</v>
      </c>
      <c r="AT21" s="140">
        <f t="shared" si="15"/>
        <v>0.2031399911302585</v>
      </c>
      <c r="AU21" s="5"/>
      <c r="AV21" s="5"/>
      <c r="AW21" s="5"/>
      <c r="AX21" s="5"/>
    </row>
    <row r="22" spans="1:50" ht="11.25">
      <c r="A22" s="35">
        <v>13</v>
      </c>
      <c r="B22" s="5" t="s">
        <v>40</v>
      </c>
      <c r="C22" s="5">
        <v>9</v>
      </c>
      <c r="D22" s="5">
        <v>291.2</v>
      </c>
      <c r="E22" s="5">
        <v>0.0341</v>
      </c>
      <c r="F22" s="36">
        <f t="shared" si="8"/>
        <v>9.92992</v>
      </c>
      <c r="G22" s="5">
        <v>186.9</v>
      </c>
      <c r="H22" s="37">
        <v>2073.7</v>
      </c>
      <c r="I22" s="36">
        <f t="shared" si="0"/>
        <v>2260.6</v>
      </c>
      <c r="J22" s="5">
        <v>41.08</v>
      </c>
      <c r="K22" s="38">
        <f t="shared" si="1"/>
        <v>0.004392603733522074</v>
      </c>
      <c r="L22" s="140">
        <f t="shared" si="9"/>
        <v>0.18044816137308678</v>
      </c>
      <c r="M22" s="19"/>
      <c r="N22" s="5" t="s">
        <v>40</v>
      </c>
      <c r="O22" s="5">
        <v>9</v>
      </c>
      <c r="P22" s="5">
        <v>291.2</v>
      </c>
      <c r="Q22" s="39">
        <v>0.0341</v>
      </c>
      <c r="R22" s="36">
        <f t="shared" si="10"/>
        <v>9.92992</v>
      </c>
      <c r="S22" s="5">
        <v>186.9</v>
      </c>
      <c r="T22" s="37">
        <v>2073.7</v>
      </c>
      <c r="U22" s="36">
        <f t="shared" si="2"/>
        <v>2260.6</v>
      </c>
      <c r="V22" s="36">
        <v>128.84</v>
      </c>
      <c r="W22" s="38">
        <f t="shared" si="3"/>
        <v>0.004392603733522074</v>
      </c>
      <c r="X22" s="122">
        <f t="shared" si="11"/>
        <v>0.565943065026984</v>
      </c>
      <c r="Y22" s="19"/>
      <c r="Z22" s="5" t="s">
        <v>40</v>
      </c>
      <c r="AA22" s="5">
        <v>575.9</v>
      </c>
      <c r="AB22" s="5">
        <v>2.14</v>
      </c>
      <c r="AC22" s="36">
        <f t="shared" si="12"/>
        <v>1232.426</v>
      </c>
      <c r="AD22" s="5">
        <v>186.9</v>
      </c>
      <c r="AE22" s="37">
        <v>2073.7</v>
      </c>
      <c r="AF22" s="36">
        <f t="shared" si="4"/>
        <v>2260.6</v>
      </c>
      <c r="AG22" s="5">
        <v>4.43</v>
      </c>
      <c r="AH22" s="40">
        <f t="shared" si="5"/>
        <v>0.5451765018136778</v>
      </c>
      <c r="AI22" s="134">
        <f t="shared" si="13"/>
        <v>2.4151319030345926</v>
      </c>
      <c r="AK22" s="5" t="s">
        <v>40</v>
      </c>
      <c r="AL22" s="5">
        <v>291.2</v>
      </c>
      <c r="AM22" s="5">
        <v>0.0682</v>
      </c>
      <c r="AN22" s="36">
        <f t="shared" si="14"/>
        <v>19.85984</v>
      </c>
      <c r="AO22" s="5">
        <v>186.9</v>
      </c>
      <c r="AP22" s="37">
        <v>2073.7</v>
      </c>
      <c r="AQ22" s="36">
        <f t="shared" si="6"/>
        <v>2260.6</v>
      </c>
      <c r="AR22" s="36">
        <v>32.9</v>
      </c>
      <c r="AS22" s="38">
        <f t="shared" si="7"/>
        <v>0.008785207467044148</v>
      </c>
      <c r="AT22" s="140">
        <f t="shared" si="15"/>
        <v>0.28903332566575246</v>
      </c>
      <c r="AU22" s="5"/>
      <c r="AV22" s="5"/>
      <c r="AW22" s="5"/>
      <c r="AX22" s="5"/>
    </row>
    <row r="23" spans="1:50" ht="11.25">
      <c r="A23" s="35">
        <v>14</v>
      </c>
      <c r="B23" s="5" t="s">
        <v>41</v>
      </c>
      <c r="C23" s="5">
        <v>5</v>
      </c>
      <c r="D23" s="41">
        <v>147</v>
      </c>
      <c r="E23" s="5">
        <v>0.0341</v>
      </c>
      <c r="F23" s="36">
        <f t="shared" si="8"/>
        <v>5.0127</v>
      </c>
      <c r="G23" s="5">
        <v>89.6</v>
      </c>
      <c r="H23" s="37">
        <v>1503.7</v>
      </c>
      <c r="I23" s="36">
        <f t="shared" si="0"/>
        <v>1593.3</v>
      </c>
      <c r="J23" s="5">
        <v>41.08</v>
      </c>
      <c r="K23" s="38">
        <f t="shared" si="1"/>
        <v>0.0031461118433440028</v>
      </c>
      <c r="L23" s="140">
        <f t="shared" si="9"/>
        <v>0.12924227452457163</v>
      </c>
      <c r="M23" s="19"/>
      <c r="N23" s="5" t="s">
        <v>41</v>
      </c>
      <c r="O23" s="5">
        <v>5</v>
      </c>
      <c r="P23" s="41">
        <v>147</v>
      </c>
      <c r="Q23" s="39">
        <v>0.0341</v>
      </c>
      <c r="R23" s="36">
        <f t="shared" si="10"/>
        <v>5.0127</v>
      </c>
      <c r="S23" s="5">
        <v>89.6</v>
      </c>
      <c r="T23" s="37">
        <v>1503.7</v>
      </c>
      <c r="U23" s="36">
        <f t="shared" si="2"/>
        <v>1593.3</v>
      </c>
      <c r="V23" s="36">
        <v>128.84</v>
      </c>
      <c r="W23" s="38">
        <f t="shared" si="3"/>
        <v>0.0031461118433440028</v>
      </c>
      <c r="X23" s="122">
        <f t="shared" si="11"/>
        <v>0.4053450498964413</v>
      </c>
      <c r="Y23" s="19"/>
      <c r="Z23" s="5" t="s">
        <v>41</v>
      </c>
      <c r="AA23" s="5">
        <v>481.8</v>
      </c>
      <c r="AB23" s="5">
        <v>0.31</v>
      </c>
      <c r="AC23" s="36">
        <f t="shared" si="12"/>
        <v>149.358</v>
      </c>
      <c r="AD23" s="5">
        <v>89.6</v>
      </c>
      <c r="AE23" s="37">
        <v>1503.7</v>
      </c>
      <c r="AF23" s="36">
        <f t="shared" si="4"/>
        <v>1593.3</v>
      </c>
      <c r="AG23" s="5">
        <v>4.43</v>
      </c>
      <c r="AH23" s="40">
        <f t="shared" si="5"/>
        <v>0.09374129165882132</v>
      </c>
      <c r="AI23" s="134">
        <f t="shared" si="13"/>
        <v>0.41527392204857844</v>
      </c>
      <c r="AK23" s="5" t="s">
        <v>41</v>
      </c>
      <c r="AL23" s="41">
        <v>147</v>
      </c>
      <c r="AM23" s="5">
        <v>0.0682</v>
      </c>
      <c r="AN23" s="36">
        <f t="shared" si="14"/>
        <v>10.0254</v>
      </c>
      <c r="AO23" s="5">
        <v>89.6</v>
      </c>
      <c r="AP23" s="37">
        <v>1503.7</v>
      </c>
      <c r="AQ23" s="36">
        <f t="shared" si="6"/>
        <v>1593.3</v>
      </c>
      <c r="AR23" s="36">
        <v>32.9</v>
      </c>
      <c r="AS23" s="38">
        <f t="shared" si="7"/>
        <v>0.0062922236866880055</v>
      </c>
      <c r="AT23" s="140">
        <f t="shared" si="15"/>
        <v>0.20701415929203537</v>
      </c>
      <c r="AU23" s="5"/>
      <c r="AV23" s="5"/>
      <c r="AW23" s="5"/>
      <c r="AX23" s="5"/>
    </row>
    <row r="24" spans="1:50" ht="11.25">
      <c r="A24" s="35">
        <v>15</v>
      </c>
      <c r="B24" s="5" t="s">
        <v>42</v>
      </c>
      <c r="C24" s="5">
        <v>3</v>
      </c>
      <c r="D24" s="5">
        <v>47.5</v>
      </c>
      <c r="E24" s="5">
        <v>0.0341</v>
      </c>
      <c r="F24" s="36">
        <f t="shared" si="8"/>
        <v>1.61975</v>
      </c>
      <c r="G24" s="5">
        <v>42.2</v>
      </c>
      <c r="H24" s="37">
        <v>511.3</v>
      </c>
      <c r="I24" s="36">
        <f t="shared" si="0"/>
        <v>553.5</v>
      </c>
      <c r="J24" s="5">
        <v>41.08</v>
      </c>
      <c r="K24" s="38">
        <f t="shared" si="1"/>
        <v>0.0029263775971093047</v>
      </c>
      <c r="L24" s="140">
        <f t="shared" si="9"/>
        <v>0.12021559168925024</v>
      </c>
      <c r="M24" s="19"/>
      <c r="N24" s="5" t="s">
        <v>42</v>
      </c>
      <c r="O24" s="5">
        <v>3</v>
      </c>
      <c r="P24" s="5">
        <v>47.5</v>
      </c>
      <c r="Q24" s="39">
        <v>0.0341</v>
      </c>
      <c r="R24" s="36">
        <f t="shared" si="10"/>
        <v>1.61975</v>
      </c>
      <c r="S24" s="5">
        <v>42.2</v>
      </c>
      <c r="T24" s="37">
        <v>511.3</v>
      </c>
      <c r="U24" s="36">
        <f t="shared" si="2"/>
        <v>553.5</v>
      </c>
      <c r="V24" s="36">
        <v>128.84</v>
      </c>
      <c r="W24" s="38">
        <f t="shared" si="3"/>
        <v>0.0029263775971093047</v>
      </c>
      <c r="X24" s="122">
        <f t="shared" si="11"/>
        <v>0.37703448961156283</v>
      </c>
      <c r="Y24" s="19"/>
      <c r="Z24" s="5" t="s">
        <v>42</v>
      </c>
      <c r="AA24" s="5">
        <v>239.7</v>
      </c>
      <c r="AB24" s="5">
        <v>0.31</v>
      </c>
      <c r="AC24" s="36">
        <f t="shared" si="12"/>
        <v>74.307</v>
      </c>
      <c r="AD24" s="5">
        <v>42.2</v>
      </c>
      <c r="AE24" s="37">
        <v>511.3</v>
      </c>
      <c r="AF24" s="36">
        <f t="shared" si="4"/>
        <v>553.5</v>
      </c>
      <c r="AG24" s="5">
        <v>4.43</v>
      </c>
      <c r="AH24" s="40">
        <f t="shared" si="5"/>
        <v>0.13424932249322494</v>
      </c>
      <c r="AI24" s="134">
        <f t="shared" si="13"/>
        <v>0.5947244986449864</v>
      </c>
      <c r="AK24" s="5" t="s">
        <v>42</v>
      </c>
      <c r="AL24" s="5">
        <v>47.5</v>
      </c>
      <c r="AM24" s="5">
        <v>0.0682</v>
      </c>
      <c r="AN24" s="36">
        <f t="shared" si="14"/>
        <v>3.2395</v>
      </c>
      <c r="AO24" s="5">
        <v>42.2</v>
      </c>
      <c r="AP24" s="37">
        <v>511.3</v>
      </c>
      <c r="AQ24" s="36">
        <f t="shared" si="6"/>
        <v>553.5</v>
      </c>
      <c r="AR24" s="36">
        <v>32.9</v>
      </c>
      <c r="AS24" s="38">
        <f t="shared" si="7"/>
        <v>0.005852755194218609</v>
      </c>
      <c r="AT24" s="140">
        <f t="shared" si="15"/>
        <v>0.19255564588979224</v>
      </c>
      <c r="AU24" s="5"/>
      <c r="AV24" s="5"/>
      <c r="AW24" s="5"/>
      <c r="AX24" s="5"/>
    </row>
    <row r="25" spans="1:50" ht="11.25">
      <c r="A25" s="35">
        <v>16</v>
      </c>
      <c r="B25" s="5" t="s">
        <v>43</v>
      </c>
      <c r="C25" s="5">
        <v>5</v>
      </c>
      <c r="D25" s="5">
        <v>285.1</v>
      </c>
      <c r="E25" s="5">
        <v>0.0341</v>
      </c>
      <c r="F25" s="36">
        <f t="shared" si="8"/>
        <v>9.721910000000001</v>
      </c>
      <c r="G25" s="5">
        <v>832.3</v>
      </c>
      <c r="H25" s="37">
        <v>2539.7</v>
      </c>
      <c r="I25" s="36">
        <f t="shared" si="0"/>
        <v>3372</v>
      </c>
      <c r="J25" s="5">
        <v>41.08</v>
      </c>
      <c r="K25" s="38">
        <f t="shared" si="1"/>
        <v>0.002883128706998814</v>
      </c>
      <c r="L25" s="140">
        <f t="shared" si="9"/>
        <v>0.11843892728351128</v>
      </c>
      <c r="M25" s="19"/>
      <c r="N25" s="5" t="s">
        <v>43</v>
      </c>
      <c r="O25" s="5">
        <v>5</v>
      </c>
      <c r="P25" s="5">
        <v>285.1</v>
      </c>
      <c r="Q25" s="39">
        <v>0.0341</v>
      </c>
      <c r="R25" s="36">
        <f t="shared" si="10"/>
        <v>9.721910000000001</v>
      </c>
      <c r="S25" s="5">
        <v>832.3</v>
      </c>
      <c r="T25" s="37">
        <v>2539.7</v>
      </c>
      <c r="U25" s="36">
        <f t="shared" si="2"/>
        <v>3372</v>
      </c>
      <c r="V25" s="36">
        <v>128.84</v>
      </c>
      <c r="W25" s="38">
        <f t="shared" si="3"/>
        <v>0.002883128706998814</v>
      </c>
      <c r="X25" s="122">
        <f t="shared" si="11"/>
        <v>0.37146230260972724</v>
      </c>
      <c r="Y25" s="19"/>
      <c r="Z25" s="5" t="s">
        <v>43</v>
      </c>
      <c r="AA25" s="5">
        <v>735</v>
      </c>
      <c r="AB25" s="5">
        <v>0.31</v>
      </c>
      <c r="AC25" s="36">
        <f t="shared" si="12"/>
        <v>227.85</v>
      </c>
      <c r="AD25" s="5">
        <v>832.3</v>
      </c>
      <c r="AE25" s="37">
        <v>2539.7</v>
      </c>
      <c r="AF25" s="36">
        <f t="shared" si="4"/>
        <v>3372</v>
      </c>
      <c r="AG25" s="5">
        <v>4.43</v>
      </c>
      <c r="AH25" s="40">
        <f t="shared" si="5"/>
        <v>0.0675711743772242</v>
      </c>
      <c r="AI25" s="134">
        <f t="shared" si="13"/>
        <v>0.29934030249110316</v>
      </c>
      <c r="AK25" s="5" t="s">
        <v>43</v>
      </c>
      <c r="AL25" s="5">
        <v>285.1</v>
      </c>
      <c r="AM25" s="5">
        <v>0.0682</v>
      </c>
      <c r="AN25" s="36">
        <f t="shared" si="14"/>
        <v>19.443820000000002</v>
      </c>
      <c r="AO25" s="5">
        <v>832.3</v>
      </c>
      <c r="AP25" s="37">
        <v>2539.7</v>
      </c>
      <c r="AQ25" s="36">
        <f t="shared" si="6"/>
        <v>3372</v>
      </c>
      <c r="AR25" s="36">
        <v>32.9</v>
      </c>
      <c r="AS25" s="38">
        <f t="shared" si="7"/>
        <v>0.005766257413997628</v>
      </c>
      <c r="AT25" s="140">
        <f t="shared" si="15"/>
        <v>0.18970986892052197</v>
      </c>
      <c r="AU25" s="5"/>
      <c r="AV25" s="5"/>
      <c r="AW25" s="5"/>
      <c r="AX25" s="5"/>
    </row>
    <row r="26" spans="1:50" ht="11.25">
      <c r="A26" s="35">
        <v>17</v>
      </c>
      <c r="B26" s="5" t="s">
        <v>44</v>
      </c>
      <c r="C26" s="5">
        <v>5</v>
      </c>
      <c r="D26" s="5">
        <v>241.5</v>
      </c>
      <c r="E26" s="5">
        <v>0.0341</v>
      </c>
      <c r="F26" s="36">
        <f t="shared" si="8"/>
        <v>8.235149999999999</v>
      </c>
      <c r="G26" s="5">
        <v>631.1</v>
      </c>
      <c r="H26" s="37">
        <v>2518</v>
      </c>
      <c r="I26" s="36">
        <f t="shared" si="0"/>
        <v>3149.1</v>
      </c>
      <c r="J26" s="5">
        <v>41.08</v>
      </c>
      <c r="K26" s="38">
        <f t="shared" si="1"/>
        <v>0.002615080499190245</v>
      </c>
      <c r="L26" s="140">
        <f t="shared" si="9"/>
        <v>0.10742750690673525</v>
      </c>
      <c r="M26" s="19"/>
      <c r="N26" s="5" t="s">
        <v>44</v>
      </c>
      <c r="O26" s="5">
        <v>5</v>
      </c>
      <c r="P26" s="5">
        <v>241.5</v>
      </c>
      <c r="Q26" s="39">
        <v>0.0341</v>
      </c>
      <c r="R26" s="36">
        <f t="shared" si="10"/>
        <v>8.235149999999999</v>
      </c>
      <c r="S26" s="5">
        <v>631.1</v>
      </c>
      <c r="T26" s="37">
        <v>2518</v>
      </c>
      <c r="U26" s="36">
        <f t="shared" si="2"/>
        <v>3149.1</v>
      </c>
      <c r="V26" s="36">
        <v>128.84</v>
      </c>
      <c r="W26" s="38">
        <f t="shared" si="3"/>
        <v>0.002615080499190245</v>
      </c>
      <c r="X26" s="122">
        <f t="shared" si="11"/>
        <v>0.33692697151567114</v>
      </c>
      <c r="Y26" s="19"/>
      <c r="Z26" s="5" t="s">
        <v>44</v>
      </c>
      <c r="AA26" s="5">
        <v>241.5</v>
      </c>
      <c r="AB26" s="5">
        <v>0.31</v>
      </c>
      <c r="AC26" s="36">
        <f t="shared" si="12"/>
        <v>74.865</v>
      </c>
      <c r="AD26" s="5">
        <v>631.1</v>
      </c>
      <c r="AE26" s="37">
        <v>2518</v>
      </c>
      <c r="AF26" s="36">
        <f t="shared" si="4"/>
        <v>3149.1</v>
      </c>
      <c r="AG26" s="5">
        <v>4.43</v>
      </c>
      <c r="AH26" s="40">
        <f t="shared" si="5"/>
        <v>0.02377345908354768</v>
      </c>
      <c r="AI26" s="134">
        <f t="shared" si="13"/>
        <v>0.10531642374011621</v>
      </c>
      <c r="AK26" s="5" t="s">
        <v>44</v>
      </c>
      <c r="AL26" s="5">
        <v>241.5</v>
      </c>
      <c r="AM26" s="5">
        <v>0.0682</v>
      </c>
      <c r="AN26" s="36">
        <f t="shared" si="14"/>
        <v>16.470299999999998</v>
      </c>
      <c r="AO26" s="5">
        <v>631.1</v>
      </c>
      <c r="AP26" s="37">
        <v>2518</v>
      </c>
      <c r="AQ26" s="36">
        <f t="shared" si="6"/>
        <v>3149.1</v>
      </c>
      <c r="AR26" s="36">
        <v>32.9</v>
      </c>
      <c r="AS26" s="38">
        <f t="shared" si="7"/>
        <v>0.00523016099838049</v>
      </c>
      <c r="AT26" s="140">
        <f t="shared" si="15"/>
        <v>0.1720722968467181</v>
      </c>
      <c r="AU26" s="5"/>
      <c r="AV26" s="5"/>
      <c r="AW26" s="5"/>
      <c r="AX26" s="5"/>
    </row>
    <row r="27" spans="1:50" ht="11.25">
      <c r="A27" s="35">
        <v>18</v>
      </c>
      <c r="B27" s="5" t="s">
        <v>45</v>
      </c>
      <c r="C27" s="5">
        <v>5</v>
      </c>
      <c r="D27" s="41">
        <v>367</v>
      </c>
      <c r="E27" s="5">
        <v>0.0341</v>
      </c>
      <c r="F27" s="36">
        <f t="shared" si="8"/>
        <v>12.5147</v>
      </c>
      <c r="G27" s="5">
        <v>1698.8</v>
      </c>
      <c r="H27" s="37">
        <v>4168.7</v>
      </c>
      <c r="I27" s="36">
        <f t="shared" si="0"/>
        <v>5867.5</v>
      </c>
      <c r="J27" s="5">
        <v>41.08</v>
      </c>
      <c r="K27" s="38">
        <f t="shared" si="1"/>
        <v>0.0021328845334469535</v>
      </c>
      <c r="L27" s="140">
        <f t="shared" si="9"/>
        <v>0.08761889663400085</v>
      </c>
      <c r="M27" s="19"/>
      <c r="N27" s="5" t="s">
        <v>45</v>
      </c>
      <c r="O27" s="5">
        <v>5</v>
      </c>
      <c r="P27" s="41">
        <v>367</v>
      </c>
      <c r="Q27" s="39">
        <v>0.0341</v>
      </c>
      <c r="R27" s="36">
        <f t="shared" si="10"/>
        <v>12.5147</v>
      </c>
      <c r="S27" s="5">
        <v>1698.8</v>
      </c>
      <c r="T27" s="37">
        <v>4168.7</v>
      </c>
      <c r="U27" s="36">
        <f t="shared" si="2"/>
        <v>5867.5</v>
      </c>
      <c r="V27" s="36">
        <v>128.84</v>
      </c>
      <c r="W27" s="38">
        <f t="shared" si="3"/>
        <v>0.0021328845334469535</v>
      </c>
      <c r="X27" s="122">
        <f t="shared" si="11"/>
        <v>0.2748008432893055</v>
      </c>
      <c r="Y27" s="19"/>
      <c r="Z27" s="5" t="s">
        <v>45</v>
      </c>
      <c r="AA27" s="5">
        <v>382.2</v>
      </c>
      <c r="AB27" s="5">
        <v>0.31</v>
      </c>
      <c r="AC27" s="36">
        <f t="shared" si="12"/>
        <v>118.482</v>
      </c>
      <c r="AD27" s="5">
        <v>1698.8</v>
      </c>
      <c r="AE27" s="37">
        <v>4168.7</v>
      </c>
      <c r="AF27" s="36">
        <f t="shared" si="4"/>
        <v>5867.5</v>
      </c>
      <c r="AG27" s="5">
        <v>4.43</v>
      </c>
      <c r="AH27" s="40">
        <f t="shared" si="5"/>
        <v>0.020192927141031103</v>
      </c>
      <c r="AI27" s="134">
        <f t="shared" si="13"/>
        <v>0.08945466723476778</v>
      </c>
      <c r="AK27" s="5" t="s">
        <v>45</v>
      </c>
      <c r="AL27" s="41">
        <v>367</v>
      </c>
      <c r="AM27" s="5">
        <v>0.0682</v>
      </c>
      <c r="AN27" s="36">
        <f t="shared" si="14"/>
        <v>25.0294</v>
      </c>
      <c r="AO27" s="5">
        <v>1698.8</v>
      </c>
      <c r="AP27" s="37">
        <v>4168.7</v>
      </c>
      <c r="AQ27" s="36">
        <f t="shared" si="6"/>
        <v>5867.5</v>
      </c>
      <c r="AR27" s="36">
        <v>32.9</v>
      </c>
      <c r="AS27" s="38">
        <f t="shared" si="7"/>
        <v>0.004265769066893907</v>
      </c>
      <c r="AT27" s="140">
        <f t="shared" si="15"/>
        <v>0.14034380230080953</v>
      </c>
      <c r="AU27" s="5"/>
      <c r="AV27" s="5"/>
      <c r="AW27" s="5"/>
      <c r="AX27" s="5"/>
    </row>
    <row r="28" spans="1:50" ht="11.25">
      <c r="A28" s="35">
        <v>19</v>
      </c>
      <c r="B28" s="5" t="s">
        <v>46</v>
      </c>
      <c r="C28" s="5">
        <v>3</v>
      </c>
      <c r="D28" s="5">
        <v>173.5</v>
      </c>
      <c r="E28" s="5">
        <v>0.0341</v>
      </c>
      <c r="F28" s="36">
        <f t="shared" si="8"/>
        <v>5.9163499999999996</v>
      </c>
      <c r="G28" s="5">
        <v>0</v>
      </c>
      <c r="H28" s="37">
        <v>1339.8</v>
      </c>
      <c r="I28" s="36">
        <f t="shared" si="0"/>
        <v>1339.8</v>
      </c>
      <c r="J28" s="5">
        <v>41.08</v>
      </c>
      <c r="K28" s="38">
        <f t="shared" si="1"/>
        <v>0.004415845648604269</v>
      </c>
      <c r="L28" s="140">
        <f t="shared" si="9"/>
        <v>0.18140293924466336</v>
      </c>
      <c r="M28" s="19"/>
      <c r="N28" s="5" t="s">
        <v>46</v>
      </c>
      <c r="O28" s="5">
        <v>3</v>
      </c>
      <c r="P28" s="5">
        <v>173.5</v>
      </c>
      <c r="Q28" s="39">
        <v>0.0341</v>
      </c>
      <c r="R28" s="36">
        <f t="shared" si="10"/>
        <v>5.9163499999999996</v>
      </c>
      <c r="S28" s="5">
        <v>0</v>
      </c>
      <c r="T28" s="37">
        <v>1339.8</v>
      </c>
      <c r="U28" s="36">
        <f t="shared" si="2"/>
        <v>1339.8</v>
      </c>
      <c r="V28" s="36">
        <v>128.84</v>
      </c>
      <c r="W28" s="38">
        <f t="shared" si="3"/>
        <v>0.004415845648604269</v>
      </c>
      <c r="X28" s="122">
        <f t="shared" si="11"/>
        <v>0.568937553366174</v>
      </c>
      <c r="Y28" s="19"/>
      <c r="Z28" s="5" t="s">
        <v>46</v>
      </c>
      <c r="AA28" s="5">
        <v>173.5</v>
      </c>
      <c r="AB28" s="5">
        <v>0.31</v>
      </c>
      <c r="AC28" s="36">
        <f t="shared" si="12"/>
        <v>53.785</v>
      </c>
      <c r="AD28" s="5">
        <v>0</v>
      </c>
      <c r="AE28" s="37">
        <v>1339.8</v>
      </c>
      <c r="AF28" s="36">
        <f t="shared" si="4"/>
        <v>1339.8</v>
      </c>
      <c r="AG28" s="5">
        <v>4.43</v>
      </c>
      <c r="AH28" s="40">
        <f t="shared" si="5"/>
        <v>0.0401440513509479</v>
      </c>
      <c r="AI28" s="134">
        <f t="shared" si="13"/>
        <v>0.1778381474846992</v>
      </c>
      <c r="AK28" s="5" t="s">
        <v>46</v>
      </c>
      <c r="AL28" s="5">
        <v>173.5</v>
      </c>
      <c r="AM28" s="5">
        <v>0.0682</v>
      </c>
      <c r="AN28" s="36">
        <f t="shared" si="14"/>
        <v>11.832699999999999</v>
      </c>
      <c r="AO28" s="5">
        <v>0</v>
      </c>
      <c r="AP28" s="37">
        <v>1339.8</v>
      </c>
      <c r="AQ28" s="36">
        <f t="shared" si="6"/>
        <v>1339.8</v>
      </c>
      <c r="AR28" s="36">
        <v>32.9</v>
      </c>
      <c r="AS28" s="38">
        <f t="shared" si="7"/>
        <v>0.008831691297208538</v>
      </c>
      <c r="AT28" s="140">
        <f t="shared" si="15"/>
        <v>0.29056264367816087</v>
      </c>
      <c r="AU28" s="5"/>
      <c r="AV28" s="5"/>
      <c r="AW28" s="5"/>
      <c r="AX28" s="5"/>
    </row>
    <row r="29" spans="1:50" ht="11.25">
      <c r="A29" s="35">
        <v>20</v>
      </c>
      <c r="B29" s="5" t="s">
        <v>47</v>
      </c>
      <c r="C29" s="5">
        <v>3</v>
      </c>
      <c r="D29" s="5">
        <v>140.3</v>
      </c>
      <c r="E29" s="5">
        <v>0.0341</v>
      </c>
      <c r="F29" s="36">
        <f t="shared" si="8"/>
        <v>4.78423</v>
      </c>
      <c r="G29" s="5">
        <v>0</v>
      </c>
      <c r="H29" s="37">
        <v>959.4</v>
      </c>
      <c r="I29" s="36">
        <f t="shared" si="0"/>
        <v>959.4</v>
      </c>
      <c r="J29" s="5">
        <v>41.08</v>
      </c>
      <c r="K29" s="38">
        <f t="shared" si="1"/>
        <v>0.004986689597665207</v>
      </c>
      <c r="L29" s="140">
        <f t="shared" si="9"/>
        <v>0.2048532086720867</v>
      </c>
      <c r="M29" s="19"/>
      <c r="N29" s="5" t="s">
        <v>47</v>
      </c>
      <c r="O29" s="5">
        <v>3</v>
      </c>
      <c r="P29" s="5">
        <v>140.3</v>
      </c>
      <c r="Q29" s="39">
        <v>0.0341</v>
      </c>
      <c r="R29" s="36">
        <f t="shared" si="10"/>
        <v>4.78423</v>
      </c>
      <c r="S29" s="5">
        <v>0</v>
      </c>
      <c r="T29" s="37">
        <v>959.4</v>
      </c>
      <c r="U29" s="36">
        <f t="shared" si="2"/>
        <v>959.4</v>
      </c>
      <c r="V29" s="36">
        <v>128.84</v>
      </c>
      <c r="W29" s="38">
        <f t="shared" si="3"/>
        <v>0.004986689597665207</v>
      </c>
      <c r="X29" s="122">
        <f t="shared" si="11"/>
        <v>0.6424850877631854</v>
      </c>
      <c r="Y29" s="19"/>
      <c r="Z29" s="5" t="s">
        <v>47</v>
      </c>
      <c r="AA29" s="5">
        <v>257.5</v>
      </c>
      <c r="AB29" s="5">
        <v>0.31</v>
      </c>
      <c r="AC29" s="36">
        <f t="shared" si="12"/>
        <v>79.825</v>
      </c>
      <c r="AD29" s="5">
        <v>0</v>
      </c>
      <c r="AE29" s="37">
        <v>959.4</v>
      </c>
      <c r="AF29" s="36">
        <f t="shared" si="4"/>
        <v>959.4</v>
      </c>
      <c r="AG29" s="5">
        <v>4.43</v>
      </c>
      <c r="AH29" s="40">
        <f t="shared" si="5"/>
        <v>0.08320304356889724</v>
      </c>
      <c r="AI29" s="134">
        <f t="shared" si="13"/>
        <v>0.36858948301021477</v>
      </c>
      <c r="AK29" s="5" t="s">
        <v>47</v>
      </c>
      <c r="AL29" s="5">
        <v>140.3</v>
      </c>
      <c r="AM29" s="5">
        <v>0.0682</v>
      </c>
      <c r="AN29" s="36">
        <f t="shared" si="14"/>
        <v>9.56846</v>
      </c>
      <c r="AO29" s="5">
        <v>0</v>
      </c>
      <c r="AP29" s="37">
        <v>959.4</v>
      </c>
      <c r="AQ29" s="36">
        <f t="shared" si="6"/>
        <v>959.4</v>
      </c>
      <c r="AR29" s="36">
        <v>32.9</v>
      </c>
      <c r="AS29" s="38">
        <f t="shared" si="7"/>
        <v>0.009973379195330414</v>
      </c>
      <c r="AT29" s="140">
        <f t="shared" si="15"/>
        <v>0.32812417552637063</v>
      </c>
      <c r="AU29" s="5"/>
      <c r="AV29" s="5"/>
      <c r="AW29" s="5"/>
      <c r="AX29" s="5"/>
    </row>
    <row r="30" spans="1:50" ht="11.25">
      <c r="A30" s="35">
        <v>21</v>
      </c>
      <c r="B30" s="5" t="s">
        <v>48</v>
      </c>
      <c r="C30" s="5">
        <v>2</v>
      </c>
      <c r="D30" s="5">
        <v>138.8</v>
      </c>
      <c r="E30" s="5">
        <v>0.0341</v>
      </c>
      <c r="F30" s="36">
        <f t="shared" si="8"/>
        <v>4.73308</v>
      </c>
      <c r="G30" s="5">
        <v>0</v>
      </c>
      <c r="H30" s="37">
        <v>826</v>
      </c>
      <c r="I30" s="36">
        <f t="shared" si="0"/>
        <v>826</v>
      </c>
      <c r="J30" s="5">
        <v>41.08</v>
      </c>
      <c r="K30" s="38">
        <f t="shared" si="1"/>
        <v>0.005730121065375303</v>
      </c>
      <c r="L30" s="140">
        <f t="shared" si="9"/>
        <v>0.23539337336561741</v>
      </c>
      <c r="M30" s="19"/>
      <c r="N30" s="5" t="s">
        <v>48</v>
      </c>
      <c r="O30" s="5">
        <v>2</v>
      </c>
      <c r="P30" s="5">
        <v>138.8</v>
      </c>
      <c r="Q30" s="39">
        <v>0.0341</v>
      </c>
      <c r="R30" s="36">
        <f t="shared" si="10"/>
        <v>4.73308</v>
      </c>
      <c r="S30" s="5">
        <v>0</v>
      </c>
      <c r="T30" s="37">
        <v>826</v>
      </c>
      <c r="U30" s="36">
        <f t="shared" si="2"/>
        <v>826</v>
      </c>
      <c r="V30" s="36">
        <v>128.84</v>
      </c>
      <c r="W30" s="38">
        <f t="shared" si="3"/>
        <v>0.005730121065375303</v>
      </c>
      <c r="X30" s="122">
        <f t="shared" si="11"/>
        <v>0.738268798062954</v>
      </c>
      <c r="Y30" s="19"/>
      <c r="Z30" s="5" t="s">
        <v>48</v>
      </c>
      <c r="AA30" s="5">
        <v>422.8</v>
      </c>
      <c r="AB30" s="5">
        <v>0.31</v>
      </c>
      <c r="AC30" s="36">
        <f t="shared" si="12"/>
        <v>131.068</v>
      </c>
      <c r="AD30" s="5">
        <v>0</v>
      </c>
      <c r="AE30" s="37">
        <v>826</v>
      </c>
      <c r="AF30" s="36">
        <f t="shared" si="4"/>
        <v>826</v>
      </c>
      <c r="AG30" s="5">
        <v>4.43</v>
      </c>
      <c r="AH30" s="40">
        <f t="shared" si="5"/>
        <v>0.15867796610169493</v>
      </c>
      <c r="AI30" s="134">
        <f t="shared" si="13"/>
        <v>0.7029433898305085</v>
      </c>
      <c r="AK30" s="5" t="s">
        <v>48</v>
      </c>
      <c r="AL30" s="5">
        <v>138.8</v>
      </c>
      <c r="AM30" s="5">
        <v>0.0682</v>
      </c>
      <c r="AN30" s="36">
        <f t="shared" si="14"/>
        <v>9.46616</v>
      </c>
      <c r="AO30" s="5">
        <v>0</v>
      </c>
      <c r="AP30" s="37">
        <v>826</v>
      </c>
      <c r="AQ30" s="36">
        <f t="shared" si="6"/>
        <v>826</v>
      </c>
      <c r="AR30" s="36">
        <v>32.9</v>
      </c>
      <c r="AS30" s="38">
        <f t="shared" si="7"/>
        <v>0.011460242130750605</v>
      </c>
      <c r="AT30" s="140">
        <f t="shared" si="15"/>
        <v>0.3770419661016949</v>
      </c>
      <c r="AU30" s="5"/>
      <c r="AV30" s="5"/>
      <c r="AW30" s="5"/>
      <c r="AX30" s="5"/>
    </row>
    <row r="31" spans="1:50" ht="11.25">
      <c r="A31" s="35">
        <v>22</v>
      </c>
      <c r="B31" s="5" t="s">
        <v>49</v>
      </c>
      <c r="C31" s="5">
        <v>2</v>
      </c>
      <c r="D31" s="5">
        <v>65.3</v>
      </c>
      <c r="E31" s="5">
        <v>0.0341</v>
      </c>
      <c r="F31" s="36">
        <f t="shared" si="8"/>
        <v>2.22673</v>
      </c>
      <c r="G31" s="5">
        <v>63.6</v>
      </c>
      <c r="H31" s="37">
        <v>804.3</v>
      </c>
      <c r="I31" s="36">
        <f t="shared" si="0"/>
        <v>867.9</v>
      </c>
      <c r="J31" s="5">
        <v>41.08</v>
      </c>
      <c r="K31" s="38">
        <f t="shared" si="1"/>
        <v>0.0025656527249683144</v>
      </c>
      <c r="L31" s="140">
        <f t="shared" si="9"/>
        <v>0.10539701394169836</v>
      </c>
      <c r="M31" s="19"/>
      <c r="N31" s="5" t="s">
        <v>49</v>
      </c>
      <c r="O31" s="5">
        <v>2</v>
      </c>
      <c r="P31" s="5">
        <v>65.3</v>
      </c>
      <c r="Q31" s="39">
        <v>0.0341</v>
      </c>
      <c r="R31" s="36">
        <f t="shared" si="10"/>
        <v>2.22673</v>
      </c>
      <c r="S31" s="5">
        <v>63.6</v>
      </c>
      <c r="T31" s="37">
        <v>804.3</v>
      </c>
      <c r="U31" s="36">
        <f t="shared" si="2"/>
        <v>867.9</v>
      </c>
      <c r="V31" s="36">
        <v>128.84</v>
      </c>
      <c r="W31" s="38">
        <f t="shared" si="3"/>
        <v>0.0025656527249683144</v>
      </c>
      <c r="X31" s="122">
        <f t="shared" si="11"/>
        <v>0.33055869708491764</v>
      </c>
      <c r="Y31" s="19"/>
      <c r="Z31" s="5" t="s">
        <v>49</v>
      </c>
      <c r="AA31" s="5">
        <v>65.3</v>
      </c>
      <c r="AB31" s="5">
        <v>0.31</v>
      </c>
      <c r="AC31" s="36">
        <f t="shared" si="12"/>
        <v>20.243</v>
      </c>
      <c r="AD31" s="5">
        <v>63.6</v>
      </c>
      <c r="AE31" s="37">
        <v>804.3</v>
      </c>
      <c r="AF31" s="36">
        <f t="shared" si="4"/>
        <v>867.9</v>
      </c>
      <c r="AG31" s="5">
        <v>4.43</v>
      </c>
      <c r="AH31" s="40">
        <f t="shared" si="5"/>
        <v>0.02332411568153013</v>
      </c>
      <c r="AI31" s="134">
        <f t="shared" si="13"/>
        <v>0.10332583246917847</v>
      </c>
      <c r="AK31" s="5" t="s">
        <v>49</v>
      </c>
      <c r="AL31" s="5">
        <v>65.3</v>
      </c>
      <c r="AM31" s="5">
        <v>0.0682</v>
      </c>
      <c r="AN31" s="36">
        <f t="shared" si="14"/>
        <v>4.45346</v>
      </c>
      <c r="AO31" s="5">
        <v>63.6</v>
      </c>
      <c r="AP31" s="37">
        <v>804.3</v>
      </c>
      <c r="AQ31" s="36">
        <f t="shared" si="6"/>
        <v>867.9</v>
      </c>
      <c r="AR31" s="36">
        <v>32.9</v>
      </c>
      <c r="AS31" s="38">
        <f t="shared" si="7"/>
        <v>0.005131305449936629</v>
      </c>
      <c r="AT31" s="140">
        <f t="shared" si="15"/>
        <v>0.16881994930291508</v>
      </c>
      <c r="AU31" s="5"/>
      <c r="AV31" s="5"/>
      <c r="AW31" s="5"/>
      <c r="AX31" s="5"/>
    </row>
    <row r="32" spans="1:50" ht="11.25">
      <c r="A32" s="35">
        <v>23</v>
      </c>
      <c r="B32" s="5" t="s">
        <v>50</v>
      </c>
      <c r="C32" s="5">
        <v>10</v>
      </c>
      <c r="D32" s="5">
        <v>1297.5</v>
      </c>
      <c r="E32" s="5">
        <v>0.0341</v>
      </c>
      <c r="F32" s="36">
        <f t="shared" si="8"/>
        <v>44.244749999999996</v>
      </c>
      <c r="G32" s="5">
        <v>334.8</v>
      </c>
      <c r="H32" s="37">
        <v>8694.7</v>
      </c>
      <c r="I32" s="36">
        <f t="shared" si="0"/>
        <v>9029.5</v>
      </c>
      <c r="J32" s="5">
        <v>41.08</v>
      </c>
      <c r="K32" s="38">
        <f t="shared" si="1"/>
        <v>0.004900022149620687</v>
      </c>
      <c r="L32" s="140">
        <f t="shared" si="9"/>
        <v>0.20129290990641782</v>
      </c>
      <c r="M32" s="19"/>
      <c r="N32" s="5" t="s">
        <v>50</v>
      </c>
      <c r="O32" s="5">
        <v>10</v>
      </c>
      <c r="P32" s="5">
        <v>1297.5</v>
      </c>
      <c r="Q32" s="39">
        <v>0.0341</v>
      </c>
      <c r="R32" s="36">
        <f t="shared" si="10"/>
        <v>44.244749999999996</v>
      </c>
      <c r="S32" s="5">
        <v>334.8</v>
      </c>
      <c r="T32" s="37">
        <v>8694.7</v>
      </c>
      <c r="U32" s="36">
        <f t="shared" si="2"/>
        <v>9029.5</v>
      </c>
      <c r="V32" s="36">
        <v>128.84</v>
      </c>
      <c r="W32" s="38">
        <f t="shared" si="3"/>
        <v>0.004900022149620687</v>
      </c>
      <c r="X32" s="122">
        <f t="shared" si="11"/>
        <v>0.6313188537571294</v>
      </c>
      <c r="Y32" s="19"/>
      <c r="Z32" s="5" t="s">
        <v>50</v>
      </c>
      <c r="AA32" s="5">
        <v>2629.6</v>
      </c>
      <c r="AB32" s="5">
        <v>2.14</v>
      </c>
      <c r="AC32" s="36">
        <f t="shared" si="12"/>
        <v>5627.344</v>
      </c>
      <c r="AD32" s="5">
        <v>334.8</v>
      </c>
      <c r="AE32" s="37">
        <v>8694.7</v>
      </c>
      <c r="AF32" s="36">
        <f t="shared" si="4"/>
        <v>9029.5</v>
      </c>
      <c r="AG32" s="5">
        <v>4.43</v>
      </c>
      <c r="AH32" s="40">
        <f t="shared" si="5"/>
        <v>0.6232176753973089</v>
      </c>
      <c r="AI32" s="134">
        <f t="shared" si="13"/>
        <v>2.760854302010078</v>
      </c>
      <c r="AK32" s="5" t="s">
        <v>50</v>
      </c>
      <c r="AL32" s="5">
        <v>1297.5</v>
      </c>
      <c r="AM32" s="5">
        <v>0.0682</v>
      </c>
      <c r="AN32" s="36">
        <f t="shared" si="14"/>
        <v>88.48949999999999</v>
      </c>
      <c r="AO32" s="5">
        <v>334.8</v>
      </c>
      <c r="AP32" s="37">
        <v>8694.7</v>
      </c>
      <c r="AQ32" s="36">
        <f t="shared" si="6"/>
        <v>9029.5</v>
      </c>
      <c r="AR32" s="36">
        <v>32.9</v>
      </c>
      <c r="AS32" s="38">
        <f t="shared" si="7"/>
        <v>0.009800044299241374</v>
      </c>
      <c r="AT32" s="140">
        <f t="shared" si="15"/>
        <v>0.3224214574450412</v>
      </c>
      <c r="AU32" s="5"/>
      <c r="AV32" s="5"/>
      <c r="AW32" s="5"/>
      <c r="AX32" s="5"/>
    </row>
    <row r="33" spans="1:50" ht="11.25">
      <c r="A33" s="35">
        <v>24</v>
      </c>
      <c r="B33" s="5" t="s">
        <v>51</v>
      </c>
      <c r="C33" s="5">
        <v>2</v>
      </c>
      <c r="D33" s="5">
        <v>78.2</v>
      </c>
      <c r="E33" s="5">
        <v>0.0341</v>
      </c>
      <c r="F33" s="36">
        <f t="shared" si="8"/>
        <v>2.66662</v>
      </c>
      <c r="G33" s="5">
        <v>0</v>
      </c>
      <c r="H33" s="37">
        <v>632.8</v>
      </c>
      <c r="I33" s="36">
        <f t="shared" si="0"/>
        <v>632.8</v>
      </c>
      <c r="J33" s="5">
        <v>41.08</v>
      </c>
      <c r="K33" s="38">
        <f t="shared" si="1"/>
        <v>0.0042140012642225035</v>
      </c>
      <c r="L33" s="140">
        <f t="shared" si="9"/>
        <v>0.17311117193426043</v>
      </c>
      <c r="M33" s="19"/>
      <c r="N33" s="5" t="s">
        <v>51</v>
      </c>
      <c r="O33" s="5">
        <v>2</v>
      </c>
      <c r="P33" s="5">
        <v>78.2</v>
      </c>
      <c r="Q33" s="39">
        <v>0.0341</v>
      </c>
      <c r="R33" s="36">
        <f t="shared" si="10"/>
        <v>2.66662</v>
      </c>
      <c r="S33" s="5">
        <v>0</v>
      </c>
      <c r="T33" s="37">
        <v>632.8</v>
      </c>
      <c r="U33" s="36">
        <f t="shared" si="2"/>
        <v>632.8</v>
      </c>
      <c r="V33" s="36">
        <v>128.84</v>
      </c>
      <c r="W33" s="38">
        <f t="shared" si="3"/>
        <v>0.0042140012642225035</v>
      </c>
      <c r="X33" s="122">
        <f t="shared" si="11"/>
        <v>0.5429319228824273</v>
      </c>
      <c r="Y33" s="19"/>
      <c r="Z33" s="5" t="s">
        <v>51</v>
      </c>
      <c r="AA33" s="5">
        <v>78.2</v>
      </c>
      <c r="AB33" s="5">
        <v>0.31</v>
      </c>
      <c r="AC33" s="36">
        <f t="shared" si="12"/>
        <v>24.242</v>
      </c>
      <c r="AD33" s="5">
        <v>0</v>
      </c>
      <c r="AE33" s="37">
        <v>632.8</v>
      </c>
      <c r="AF33" s="36">
        <f t="shared" si="4"/>
        <v>632.8</v>
      </c>
      <c r="AG33" s="5">
        <v>4.43</v>
      </c>
      <c r="AH33" s="40">
        <f t="shared" si="5"/>
        <v>0.03830910240202276</v>
      </c>
      <c r="AI33" s="134">
        <f t="shared" si="13"/>
        <v>0.1697093236409608</v>
      </c>
      <c r="AK33" s="5" t="s">
        <v>51</v>
      </c>
      <c r="AL33" s="5">
        <v>78.2</v>
      </c>
      <c r="AM33" s="5">
        <v>0.0682</v>
      </c>
      <c r="AN33" s="36">
        <f t="shared" si="14"/>
        <v>5.33324</v>
      </c>
      <c r="AO33" s="5">
        <v>0</v>
      </c>
      <c r="AP33" s="37">
        <v>632.8</v>
      </c>
      <c r="AQ33" s="36">
        <f t="shared" si="6"/>
        <v>632.8</v>
      </c>
      <c r="AR33" s="36">
        <v>32.9</v>
      </c>
      <c r="AS33" s="38">
        <f t="shared" si="7"/>
        <v>0.008428002528445007</v>
      </c>
      <c r="AT33" s="141">
        <v>0</v>
      </c>
      <c r="AU33" s="5"/>
      <c r="AV33" s="5"/>
      <c r="AW33" s="5"/>
      <c r="AX33" s="5"/>
    </row>
    <row r="34" spans="1:50" ht="11.25">
      <c r="A34" s="35">
        <v>25</v>
      </c>
      <c r="B34" s="5" t="s">
        <v>52</v>
      </c>
      <c r="C34" s="5">
        <v>5</v>
      </c>
      <c r="D34" s="5">
        <v>581.8</v>
      </c>
      <c r="E34" s="5">
        <v>0.0341</v>
      </c>
      <c r="F34" s="36">
        <f t="shared" si="8"/>
        <v>19.83938</v>
      </c>
      <c r="G34" s="5">
        <v>742.6</v>
      </c>
      <c r="H34" s="37">
        <v>5249.5</v>
      </c>
      <c r="I34" s="36">
        <f t="shared" si="0"/>
        <v>5992.1</v>
      </c>
      <c r="J34" s="5">
        <v>41.08</v>
      </c>
      <c r="K34" s="38">
        <f t="shared" si="1"/>
        <v>0.003310922714907962</v>
      </c>
      <c r="L34" s="140">
        <f t="shared" si="9"/>
        <v>0.13601270512841906</v>
      </c>
      <c r="M34" s="19"/>
      <c r="N34" s="5" t="s">
        <v>52</v>
      </c>
      <c r="O34" s="5">
        <v>5</v>
      </c>
      <c r="P34" s="5">
        <v>581.8</v>
      </c>
      <c r="Q34" s="39">
        <v>0.0341</v>
      </c>
      <c r="R34" s="36">
        <f t="shared" si="10"/>
        <v>19.83938</v>
      </c>
      <c r="S34" s="5">
        <v>742.6</v>
      </c>
      <c r="T34" s="37">
        <v>5249.5</v>
      </c>
      <c r="U34" s="36">
        <f t="shared" si="2"/>
        <v>5992.1</v>
      </c>
      <c r="V34" s="36">
        <v>128.84</v>
      </c>
      <c r="W34" s="38">
        <f t="shared" si="3"/>
        <v>0.003310922714907962</v>
      </c>
      <c r="X34" s="122">
        <f t="shared" si="11"/>
        <v>0.42657928258874184</v>
      </c>
      <c r="Y34" s="42"/>
      <c r="Z34" s="5" t="s">
        <v>52</v>
      </c>
      <c r="AA34" s="5">
        <v>950.7</v>
      </c>
      <c r="AB34" s="5">
        <v>0.31</v>
      </c>
      <c r="AC34" s="36">
        <f t="shared" si="12"/>
        <v>294.717</v>
      </c>
      <c r="AD34" s="5">
        <v>742.6</v>
      </c>
      <c r="AE34" s="37">
        <v>5249.5</v>
      </c>
      <c r="AF34" s="36">
        <f t="shared" si="4"/>
        <v>5992.1</v>
      </c>
      <c r="AG34" s="36">
        <v>3.1</v>
      </c>
      <c r="AH34" s="40">
        <f t="shared" si="5"/>
        <v>0.0491842592747117</v>
      </c>
      <c r="AI34" s="134">
        <f t="shared" si="13"/>
        <v>0.15247120375160628</v>
      </c>
      <c r="AK34" s="5" t="s">
        <v>52</v>
      </c>
      <c r="AL34" s="5">
        <v>581.8</v>
      </c>
      <c r="AM34" s="5">
        <v>0.0682</v>
      </c>
      <c r="AN34" s="36">
        <f t="shared" si="14"/>
        <v>39.67876</v>
      </c>
      <c r="AO34" s="5">
        <v>742.6</v>
      </c>
      <c r="AP34" s="37">
        <v>5249.5</v>
      </c>
      <c r="AQ34" s="36">
        <f t="shared" si="6"/>
        <v>5992.1</v>
      </c>
      <c r="AR34" s="36">
        <v>32.9</v>
      </c>
      <c r="AS34" s="38">
        <f t="shared" si="7"/>
        <v>0.006621845429815924</v>
      </c>
      <c r="AT34" s="140">
        <f t="shared" si="15"/>
        <v>0.2178587146409439</v>
      </c>
      <c r="AU34" s="5"/>
      <c r="AV34" s="5"/>
      <c r="AW34" s="5"/>
      <c r="AX34" s="5"/>
    </row>
    <row r="35" spans="1:50" ht="11.25">
      <c r="A35" s="35">
        <v>26</v>
      </c>
      <c r="B35" s="5" t="s">
        <v>53</v>
      </c>
      <c r="C35" s="5">
        <v>5</v>
      </c>
      <c r="D35" s="41">
        <v>277</v>
      </c>
      <c r="E35" s="5">
        <v>0.0341</v>
      </c>
      <c r="F35" s="36">
        <f t="shared" si="8"/>
        <v>9.4457</v>
      </c>
      <c r="G35" s="5">
        <v>169.5</v>
      </c>
      <c r="H35" s="37">
        <v>3093.5</v>
      </c>
      <c r="I35" s="36">
        <f t="shared" si="0"/>
        <v>3263</v>
      </c>
      <c r="J35" s="5">
        <v>41.08</v>
      </c>
      <c r="K35" s="38">
        <f t="shared" si="1"/>
        <v>0.0028947900704872818</v>
      </c>
      <c r="L35" s="140">
        <f t="shared" si="9"/>
        <v>0.11891797609561754</v>
      </c>
      <c r="M35" s="19"/>
      <c r="N35" s="5" t="s">
        <v>53</v>
      </c>
      <c r="O35" s="5">
        <v>5</v>
      </c>
      <c r="P35" s="41">
        <v>277</v>
      </c>
      <c r="Q35" s="39">
        <v>0.0341</v>
      </c>
      <c r="R35" s="36">
        <f t="shared" si="10"/>
        <v>9.4457</v>
      </c>
      <c r="S35" s="5">
        <v>169.5</v>
      </c>
      <c r="T35" s="37">
        <v>3093.5</v>
      </c>
      <c r="U35" s="36">
        <f t="shared" si="2"/>
        <v>3263</v>
      </c>
      <c r="V35" s="36">
        <v>128.84</v>
      </c>
      <c r="W35" s="38">
        <f t="shared" si="3"/>
        <v>0.0028947900704872818</v>
      </c>
      <c r="X35" s="122">
        <f t="shared" si="11"/>
        <v>0.3729647526815814</v>
      </c>
      <c r="Y35" s="19"/>
      <c r="Z35" s="5" t="s">
        <v>53</v>
      </c>
      <c r="AA35" s="5">
        <v>747.5</v>
      </c>
      <c r="AB35" s="5">
        <v>0.31</v>
      </c>
      <c r="AC35" s="36">
        <f t="shared" si="12"/>
        <v>231.725</v>
      </c>
      <c r="AD35" s="5">
        <v>169.5</v>
      </c>
      <c r="AE35" s="37">
        <v>3093.5</v>
      </c>
      <c r="AF35" s="36">
        <f t="shared" si="4"/>
        <v>3263</v>
      </c>
      <c r="AG35" s="5">
        <v>4.43</v>
      </c>
      <c r="AH35" s="40">
        <f t="shared" si="5"/>
        <v>0.07101593625498008</v>
      </c>
      <c r="AI35" s="134">
        <f t="shared" si="13"/>
        <v>0.3146005976095617</v>
      </c>
      <c r="AK35" s="5" t="s">
        <v>53</v>
      </c>
      <c r="AL35" s="41">
        <v>277</v>
      </c>
      <c r="AM35" s="5">
        <v>0.0682</v>
      </c>
      <c r="AN35" s="36">
        <f t="shared" si="14"/>
        <v>18.8914</v>
      </c>
      <c r="AO35" s="5">
        <v>169.5</v>
      </c>
      <c r="AP35" s="37">
        <v>3093.5</v>
      </c>
      <c r="AQ35" s="36">
        <f t="shared" si="6"/>
        <v>3263</v>
      </c>
      <c r="AR35" s="36">
        <v>32.9</v>
      </c>
      <c r="AS35" s="38">
        <f t="shared" si="7"/>
        <v>0.0057895801409745635</v>
      </c>
      <c r="AT35" s="140">
        <f t="shared" si="15"/>
        <v>0.19047718663806312</v>
      </c>
      <c r="AU35" s="5"/>
      <c r="AV35" s="5"/>
      <c r="AW35" s="5"/>
      <c r="AX35" s="5"/>
    </row>
    <row r="36" spans="1:50" ht="11.25">
      <c r="A36" s="35">
        <v>27</v>
      </c>
      <c r="B36" s="5" t="s">
        <v>54</v>
      </c>
      <c r="C36" s="5">
        <v>10</v>
      </c>
      <c r="D36" s="5">
        <v>1343.6</v>
      </c>
      <c r="E36" s="5">
        <v>0.0341</v>
      </c>
      <c r="F36" s="36">
        <f t="shared" si="8"/>
        <v>45.816759999999995</v>
      </c>
      <c r="G36" s="5">
        <v>467.7</v>
      </c>
      <c r="H36" s="37">
        <v>8835.5</v>
      </c>
      <c r="I36" s="36">
        <f t="shared" si="0"/>
        <v>9303.2</v>
      </c>
      <c r="J36" s="5">
        <v>41.08</v>
      </c>
      <c r="K36" s="38">
        <f t="shared" si="1"/>
        <v>0.004924838765156075</v>
      </c>
      <c r="L36" s="140">
        <f t="shared" si="9"/>
        <v>0.20231237647261155</v>
      </c>
      <c r="M36" s="19"/>
      <c r="N36" s="5" t="s">
        <v>54</v>
      </c>
      <c r="O36" s="5">
        <v>10</v>
      </c>
      <c r="P36" s="5">
        <v>1343.6</v>
      </c>
      <c r="Q36" s="39">
        <v>0.0341</v>
      </c>
      <c r="R36" s="36">
        <f t="shared" si="10"/>
        <v>45.816759999999995</v>
      </c>
      <c r="S36" s="5">
        <v>467.7</v>
      </c>
      <c r="T36" s="37">
        <v>8835.5</v>
      </c>
      <c r="U36" s="36">
        <f t="shared" si="2"/>
        <v>9303.2</v>
      </c>
      <c r="V36" s="36">
        <v>128.84</v>
      </c>
      <c r="W36" s="38">
        <f t="shared" si="3"/>
        <v>0.004924838765156075</v>
      </c>
      <c r="X36" s="122">
        <f t="shared" si="11"/>
        <v>0.6345162265027087</v>
      </c>
      <c r="Y36" s="19"/>
      <c r="Z36" s="5" t="s">
        <v>54</v>
      </c>
      <c r="AA36" s="5">
        <v>2400.6</v>
      </c>
      <c r="AB36" s="5">
        <v>2.14</v>
      </c>
      <c r="AC36" s="36">
        <f t="shared" si="12"/>
        <v>5137.284</v>
      </c>
      <c r="AD36" s="5">
        <v>467.7</v>
      </c>
      <c r="AE36" s="37">
        <v>8835.5</v>
      </c>
      <c r="AF36" s="36">
        <f t="shared" si="4"/>
        <v>9303.2</v>
      </c>
      <c r="AG36" s="5">
        <v>4.43</v>
      </c>
      <c r="AH36" s="40">
        <f t="shared" si="5"/>
        <v>0.5522061226244732</v>
      </c>
      <c r="AI36" s="134">
        <f t="shared" si="13"/>
        <v>2.4462731232264163</v>
      </c>
      <c r="AK36" s="5" t="s">
        <v>54</v>
      </c>
      <c r="AL36" s="5">
        <v>1343.6</v>
      </c>
      <c r="AM36" s="5">
        <v>0.0682</v>
      </c>
      <c r="AN36" s="36">
        <f t="shared" si="14"/>
        <v>91.63351999999999</v>
      </c>
      <c r="AO36" s="5">
        <v>467.7</v>
      </c>
      <c r="AP36" s="37">
        <v>8835.5</v>
      </c>
      <c r="AQ36" s="36">
        <f t="shared" si="6"/>
        <v>9303.2</v>
      </c>
      <c r="AR36" s="36">
        <v>32.9</v>
      </c>
      <c r="AS36" s="38">
        <f t="shared" si="7"/>
        <v>0.00984967753031215</v>
      </c>
      <c r="AT36" s="140">
        <f t="shared" si="15"/>
        <v>0.3240543907472697</v>
      </c>
      <c r="AU36" s="5"/>
      <c r="AV36" s="5"/>
      <c r="AW36" s="5"/>
      <c r="AX36" s="5"/>
    </row>
    <row r="37" spans="1:50" ht="11.25">
      <c r="A37" s="35">
        <v>28</v>
      </c>
      <c r="B37" s="5" t="s">
        <v>55</v>
      </c>
      <c r="C37" s="5">
        <v>10</v>
      </c>
      <c r="D37" s="5">
        <v>1713.5</v>
      </c>
      <c r="E37" s="5">
        <v>0.0341</v>
      </c>
      <c r="F37" s="36">
        <f t="shared" si="8"/>
        <v>58.43035</v>
      </c>
      <c r="G37" s="5">
        <v>1032.3</v>
      </c>
      <c r="H37" s="37">
        <v>10589.5</v>
      </c>
      <c r="I37" s="36">
        <f t="shared" si="0"/>
        <v>11621.8</v>
      </c>
      <c r="J37" s="5">
        <v>41.08</v>
      </c>
      <c r="K37" s="38">
        <f t="shared" si="1"/>
        <v>0.0050276506221067305</v>
      </c>
      <c r="L37" s="140">
        <f t="shared" si="9"/>
        <v>0.2065358875561445</v>
      </c>
      <c r="M37" s="19"/>
      <c r="N37" s="5" t="s">
        <v>55</v>
      </c>
      <c r="O37" s="5">
        <v>10</v>
      </c>
      <c r="P37" s="5">
        <v>1713.5</v>
      </c>
      <c r="Q37" s="39">
        <v>0.0341</v>
      </c>
      <c r="R37" s="36">
        <f t="shared" si="10"/>
        <v>58.43035</v>
      </c>
      <c r="S37" s="5">
        <v>1032.3</v>
      </c>
      <c r="T37" s="37">
        <v>10589.5</v>
      </c>
      <c r="U37" s="36">
        <f t="shared" si="2"/>
        <v>11621.8</v>
      </c>
      <c r="V37" s="36">
        <v>128.84</v>
      </c>
      <c r="W37" s="38">
        <f t="shared" si="3"/>
        <v>0.0050276506221067305</v>
      </c>
      <c r="X37" s="122">
        <f t="shared" si="11"/>
        <v>0.6477625061522312</v>
      </c>
      <c r="Y37" s="19"/>
      <c r="Z37" s="5" t="s">
        <v>55</v>
      </c>
      <c r="AA37" s="5">
        <v>3059.1</v>
      </c>
      <c r="AB37" s="5">
        <v>2.14</v>
      </c>
      <c r="AC37" s="36">
        <f t="shared" si="12"/>
        <v>6546.474</v>
      </c>
      <c r="AD37" s="5">
        <v>1032.3</v>
      </c>
      <c r="AE37" s="37">
        <v>10589.5</v>
      </c>
      <c r="AF37" s="36">
        <f t="shared" si="4"/>
        <v>11621.8</v>
      </c>
      <c r="AG37" s="5">
        <v>4.43</v>
      </c>
      <c r="AH37" s="40">
        <f t="shared" si="5"/>
        <v>0.5632926052762911</v>
      </c>
      <c r="AI37" s="134">
        <f t="shared" si="13"/>
        <v>2.4953862413739696</v>
      </c>
      <c r="AK37" s="5" t="s">
        <v>55</v>
      </c>
      <c r="AL37" s="5">
        <v>1713.5</v>
      </c>
      <c r="AM37" s="5">
        <v>0.0682</v>
      </c>
      <c r="AN37" s="36">
        <f t="shared" si="14"/>
        <v>116.8607</v>
      </c>
      <c r="AO37" s="5">
        <v>1032.3</v>
      </c>
      <c r="AP37" s="37">
        <v>10589.5</v>
      </c>
      <c r="AQ37" s="36">
        <f t="shared" si="6"/>
        <v>11621.8</v>
      </c>
      <c r="AR37" s="36">
        <v>32.9</v>
      </c>
      <c r="AS37" s="38">
        <f t="shared" si="7"/>
        <v>0.010055301244213461</v>
      </c>
      <c r="AT37" s="140">
        <f t="shared" si="15"/>
        <v>0.33081941093462286</v>
      </c>
      <c r="AU37" s="5"/>
      <c r="AV37" s="5"/>
      <c r="AW37" s="5"/>
      <c r="AX37" s="5"/>
    </row>
    <row r="38" spans="1:50" ht="11.25">
      <c r="A38" s="35">
        <v>29</v>
      </c>
      <c r="B38" s="5" t="s">
        <v>56</v>
      </c>
      <c r="C38" s="5">
        <v>5</v>
      </c>
      <c r="D38" s="5">
        <v>240.6</v>
      </c>
      <c r="E38" s="5">
        <v>0.0341</v>
      </c>
      <c r="F38" s="36">
        <f t="shared" si="8"/>
        <v>8.20446</v>
      </c>
      <c r="G38" s="5">
        <v>640.7</v>
      </c>
      <c r="H38" s="37">
        <v>2590.4</v>
      </c>
      <c r="I38" s="36">
        <f t="shared" si="0"/>
        <v>3231.1000000000004</v>
      </c>
      <c r="J38" s="5">
        <v>41.08</v>
      </c>
      <c r="K38" s="38">
        <f t="shared" si="1"/>
        <v>0.0025392157469592393</v>
      </c>
      <c r="L38" s="140">
        <f t="shared" si="9"/>
        <v>0.10431098288508554</v>
      </c>
      <c r="M38" s="19"/>
      <c r="N38" s="5" t="s">
        <v>56</v>
      </c>
      <c r="O38" s="5">
        <v>5</v>
      </c>
      <c r="P38" s="5">
        <v>240.6</v>
      </c>
      <c r="Q38" s="39">
        <v>0.0341</v>
      </c>
      <c r="R38" s="36">
        <f t="shared" si="10"/>
        <v>8.20446</v>
      </c>
      <c r="S38" s="5">
        <v>640.7</v>
      </c>
      <c r="T38" s="37">
        <v>2590.4</v>
      </c>
      <c r="U38" s="36">
        <f t="shared" si="2"/>
        <v>3231.1000000000004</v>
      </c>
      <c r="V38" s="36">
        <v>128.84</v>
      </c>
      <c r="W38" s="38">
        <f t="shared" si="3"/>
        <v>0.0025392157469592393</v>
      </c>
      <c r="X38" s="122">
        <f t="shared" si="11"/>
        <v>0.3271525568382284</v>
      </c>
      <c r="Y38" s="19"/>
      <c r="Z38" s="5" t="s">
        <v>56</v>
      </c>
      <c r="AA38" s="5">
        <v>921.5</v>
      </c>
      <c r="AB38" s="5">
        <v>0.31</v>
      </c>
      <c r="AC38" s="36">
        <f t="shared" si="12"/>
        <v>285.665</v>
      </c>
      <c r="AD38" s="5">
        <v>640.7</v>
      </c>
      <c r="AE38" s="37">
        <v>2590.4</v>
      </c>
      <c r="AF38" s="36">
        <f t="shared" si="4"/>
        <v>3231.1000000000004</v>
      </c>
      <c r="AG38" s="5">
        <v>4.43</v>
      </c>
      <c r="AH38" s="40">
        <f t="shared" si="5"/>
        <v>0.08841106743833368</v>
      </c>
      <c r="AI38" s="134">
        <f t="shared" si="13"/>
        <v>0.3916610287518182</v>
      </c>
      <c r="AK38" s="5" t="s">
        <v>56</v>
      </c>
      <c r="AL38" s="5">
        <v>240.6</v>
      </c>
      <c r="AM38" s="5">
        <v>0.0682</v>
      </c>
      <c r="AN38" s="36">
        <f t="shared" si="14"/>
        <v>16.40892</v>
      </c>
      <c r="AO38" s="5">
        <v>640.7</v>
      </c>
      <c r="AP38" s="37">
        <v>2590.4</v>
      </c>
      <c r="AQ38" s="36">
        <f t="shared" si="6"/>
        <v>3231.1000000000004</v>
      </c>
      <c r="AR38" s="36">
        <v>32.9</v>
      </c>
      <c r="AS38" s="38">
        <f t="shared" si="7"/>
        <v>0.005078431493918479</v>
      </c>
      <c r="AT38" s="140">
        <f t="shared" si="15"/>
        <v>0.16708039614991793</v>
      </c>
      <c r="AU38" s="5"/>
      <c r="AV38" s="5"/>
      <c r="AW38" s="5"/>
      <c r="AX38" s="5"/>
    </row>
    <row r="39" spans="1:50" ht="11.25">
      <c r="A39" s="35">
        <v>30</v>
      </c>
      <c r="B39" s="5" t="s">
        <v>57</v>
      </c>
      <c r="C39" s="5">
        <v>5</v>
      </c>
      <c r="D39" s="5">
        <v>269.2</v>
      </c>
      <c r="E39" s="5">
        <v>0.0341</v>
      </c>
      <c r="F39" s="36">
        <f t="shared" si="8"/>
        <v>9.17972</v>
      </c>
      <c r="G39" s="5">
        <v>0</v>
      </c>
      <c r="H39" s="37">
        <v>3327.2</v>
      </c>
      <c r="I39" s="36">
        <f t="shared" si="0"/>
        <v>3327.2</v>
      </c>
      <c r="J39" s="5">
        <v>41.08</v>
      </c>
      <c r="K39" s="38">
        <f t="shared" si="1"/>
        <v>0.0027589925462851647</v>
      </c>
      <c r="L39" s="140">
        <f t="shared" si="9"/>
        <v>0.11333941380139456</v>
      </c>
      <c r="M39" s="19"/>
      <c r="N39" s="5" t="s">
        <v>57</v>
      </c>
      <c r="O39" s="5">
        <v>5</v>
      </c>
      <c r="P39" s="5">
        <v>269.2</v>
      </c>
      <c r="Q39" s="39">
        <v>0.0341</v>
      </c>
      <c r="R39" s="36">
        <f t="shared" si="10"/>
        <v>9.17972</v>
      </c>
      <c r="S39" s="5">
        <v>0</v>
      </c>
      <c r="T39" s="37">
        <v>3327.2</v>
      </c>
      <c r="U39" s="36">
        <f t="shared" si="2"/>
        <v>3327.2</v>
      </c>
      <c r="V39" s="36">
        <v>128.84</v>
      </c>
      <c r="W39" s="38">
        <f t="shared" si="3"/>
        <v>0.0027589925462851647</v>
      </c>
      <c r="X39" s="122">
        <f t="shared" si="11"/>
        <v>0.3554685996633806</v>
      </c>
      <c r="Y39" s="19"/>
      <c r="Z39" s="5" t="s">
        <v>57</v>
      </c>
      <c r="AA39" s="5">
        <v>980.2</v>
      </c>
      <c r="AB39" s="5">
        <v>0.31</v>
      </c>
      <c r="AC39" s="36">
        <f t="shared" si="12"/>
        <v>303.862</v>
      </c>
      <c r="AD39" s="5">
        <v>0</v>
      </c>
      <c r="AE39" s="37">
        <v>3327.2</v>
      </c>
      <c r="AF39" s="36">
        <f t="shared" si="4"/>
        <v>3327.2</v>
      </c>
      <c r="AG39" s="5">
        <v>4.43</v>
      </c>
      <c r="AH39" s="40">
        <f t="shared" si="5"/>
        <v>0.09132664101947585</v>
      </c>
      <c r="AI39" s="134">
        <f t="shared" si="13"/>
        <v>0.404577019716278</v>
      </c>
      <c r="AK39" s="5" t="s">
        <v>57</v>
      </c>
      <c r="AL39" s="5">
        <v>269.2</v>
      </c>
      <c r="AM39" s="5">
        <v>0.0682</v>
      </c>
      <c r="AN39" s="36">
        <f t="shared" si="14"/>
        <v>18.35944</v>
      </c>
      <c r="AO39" s="5">
        <v>0</v>
      </c>
      <c r="AP39" s="37">
        <v>3327.2</v>
      </c>
      <c r="AQ39" s="36">
        <f t="shared" si="6"/>
        <v>3327.2</v>
      </c>
      <c r="AR39" s="36">
        <v>32.9</v>
      </c>
      <c r="AS39" s="38">
        <f t="shared" si="7"/>
        <v>0.005517985092570329</v>
      </c>
      <c r="AT39" s="140">
        <f t="shared" si="15"/>
        <v>0.18154170954556384</v>
      </c>
      <c r="AU39" s="5"/>
      <c r="AV39" s="5"/>
      <c r="AW39" s="5"/>
      <c r="AX39" s="5"/>
    </row>
    <row r="40" spans="1:50" ht="11.25">
      <c r="A40" s="35">
        <v>31</v>
      </c>
      <c r="B40" s="5" t="s">
        <v>58</v>
      </c>
      <c r="C40" s="5">
        <v>5</v>
      </c>
      <c r="D40" s="5">
        <v>269.2</v>
      </c>
      <c r="E40" s="5">
        <v>0.0341</v>
      </c>
      <c r="F40" s="36">
        <f t="shared" si="8"/>
        <v>9.17972</v>
      </c>
      <c r="G40" s="5">
        <v>0</v>
      </c>
      <c r="H40" s="37">
        <v>3377.9</v>
      </c>
      <c r="I40" s="36">
        <f t="shared" si="0"/>
        <v>3377.9</v>
      </c>
      <c r="J40" s="5">
        <v>41.08</v>
      </c>
      <c r="K40" s="38">
        <f t="shared" si="1"/>
        <v>0.0027175819296012312</v>
      </c>
      <c r="L40" s="140">
        <f t="shared" si="9"/>
        <v>0.11163826566801857</v>
      </c>
      <c r="M40" s="19"/>
      <c r="N40" s="5" t="s">
        <v>58</v>
      </c>
      <c r="O40" s="5">
        <v>5</v>
      </c>
      <c r="P40" s="5">
        <v>269.2</v>
      </c>
      <c r="Q40" s="39">
        <v>0.0341</v>
      </c>
      <c r="R40" s="36">
        <f t="shared" si="10"/>
        <v>9.17972</v>
      </c>
      <c r="S40" s="5">
        <v>0</v>
      </c>
      <c r="T40" s="37">
        <v>3377.9</v>
      </c>
      <c r="U40" s="36">
        <f t="shared" si="2"/>
        <v>3377.9</v>
      </c>
      <c r="V40" s="36">
        <v>128.84</v>
      </c>
      <c r="W40" s="38">
        <f t="shared" si="3"/>
        <v>0.0027175819296012312</v>
      </c>
      <c r="X40" s="122">
        <f t="shared" si="11"/>
        <v>0.35013325580982263</v>
      </c>
      <c r="Y40" s="19"/>
      <c r="Z40" s="5" t="s">
        <v>58</v>
      </c>
      <c r="AA40" s="5">
        <v>987.9</v>
      </c>
      <c r="AB40" s="5">
        <v>0.31</v>
      </c>
      <c r="AC40" s="36">
        <f t="shared" si="12"/>
        <v>306.24899999999997</v>
      </c>
      <c r="AD40" s="5">
        <v>0</v>
      </c>
      <c r="AE40" s="37">
        <v>3377.9</v>
      </c>
      <c r="AF40" s="36">
        <f t="shared" si="4"/>
        <v>3377.9</v>
      </c>
      <c r="AG40" s="5">
        <v>4.43</v>
      </c>
      <c r="AH40" s="40">
        <f t="shared" si="5"/>
        <v>0.09066254181592112</v>
      </c>
      <c r="AI40" s="134">
        <f t="shared" si="13"/>
        <v>0.40163506024453055</v>
      </c>
      <c r="AK40" s="5" t="s">
        <v>58</v>
      </c>
      <c r="AL40" s="5">
        <v>269.2</v>
      </c>
      <c r="AM40" s="5">
        <v>0.0682</v>
      </c>
      <c r="AN40" s="36">
        <f t="shared" si="14"/>
        <v>18.35944</v>
      </c>
      <c r="AO40" s="5">
        <v>0</v>
      </c>
      <c r="AP40" s="37">
        <v>3377.9</v>
      </c>
      <c r="AQ40" s="36">
        <f t="shared" si="6"/>
        <v>3377.9</v>
      </c>
      <c r="AR40" s="36">
        <v>32.9</v>
      </c>
      <c r="AS40" s="38">
        <f t="shared" si="7"/>
        <v>0.0054351638592024624</v>
      </c>
      <c r="AT40" s="140">
        <f t="shared" si="15"/>
        <v>0.17881689096776102</v>
      </c>
      <c r="AU40" s="5"/>
      <c r="AV40" s="5"/>
      <c r="AW40" s="5"/>
      <c r="AX40" s="5"/>
    </row>
    <row r="41" spans="1:50" ht="11.25">
      <c r="A41" s="35">
        <v>32</v>
      </c>
      <c r="B41" s="5" t="s">
        <v>59</v>
      </c>
      <c r="C41" s="5">
        <v>5</v>
      </c>
      <c r="D41" s="5">
        <v>263.8</v>
      </c>
      <c r="E41" s="5">
        <v>0.0341</v>
      </c>
      <c r="F41" s="36">
        <f t="shared" si="8"/>
        <v>8.99558</v>
      </c>
      <c r="G41" s="5">
        <v>0</v>
      </c>
      <c r="H41" s="37">
        <v>3417.5</v>
      </c>
      <c r="I41" s="36">
        <f t="shared" si="0"/>
        <v>3417.5</v>
      </c>
      <c r="J41" s="5">
        <v>41.08</v>
      </c>
      <c r="K41" s="38">
        <f t="shared" si="1"/>
        <v>0.002632210680321873</v>
      </c>
      <c r="L41" s="140">
        <f t="shared" si="9"/>
        <v>0.10813121474762254</v>
      </c>
      <c r="M41" s="19"/>
      <c r="N41" s="5" t="s">
        <v>59</v>
      </c>
      <c r="O41" s="5">
        <v>5</v>
      </c>
      <c r="P41" s="5">
        <v>263.8</v>
      </c>
      <c r="Q41" s="39">
        <v>0.0341</v>
      </c>
      <c r="R41" s="36">
        <f t="shared" si="10"/>
        <v>8.99558</v>
      </c>
      <c r="S41" s="5">
        <v>0</v>
      </c>
      <c r="T41" s="37">
        <v>3417.5</v>
      </c>
      <c r="U41" s="36">
        <f t="shared" si="2"/>
        <v>3417.5</v>
      </c>
      <c r="V41" s="36">
        <v>128.84</v>
      </c>
      <c r="W41" s="38">
        <f t="shared" si="3"/>
        <v>0.002632210680321873</v>
      </c>
      <c r="X41" s="122">
        <f t="shared" si="11"/>
        <v>0.3391340240526701</v>
      </c>
      <c r="Y41" s="19"/>
      <c r="Z41" s="5" t="s">
        <v>59</v>
      </c>
      <c r="AA41" s="5">
        <v>1049.9</v>
      </c>
      <c r="AB41" s="5">
        <v>0.31</v>
      </c>
      <c r="AC41" s="36">
        <f t="shared" si="12"/>
        <v>325.46900000000005</v>
      </c>
      <c r="AD41" s="5">
        <v>0</v>
      </c>
      <c r="AE41" s="37">
        <v>3417.5</v>
      </c>
      <c r="AF41" s="36">
        <f t="shared" si="4"/>
        <v>3417.5</v>
      </c>
      <c r="AG41" s="5">
        <v>4.43</v>
      </c>
      <c r="AH41" s="40">
        <f t="shared" si="5"/>
        <v>0.09523599122165327</v>
      </c>
      <c r="AI41" s="134">
        <f t="shared" si="13"/>
        <v>0.42189544111192395</v>
      </c>
      <c r="AK41" s="5" t="s">
        <v>59</v>
      </c>
      <c r="AL41" s="5">
        <v>263.8</v>
      </c>
      <c r="AM41" s="5">
        <v>0.0682</v>
      </c>
      <c r="AN41" s="36">
        <f t="shared" si="14"/>
        <v>17.99116</v>
      </c>
      <c r="AO41" s="5">
        <v>0</v>
      </c>
      <c r="AP41" s="37">
        <v>3417.5</v>
      </c>
      <c r="AQ41" s="36">
        <f t="shared" si="6"/>
        <v>3417.5</v>
      </c>
      <c r="AR41" s="36">
        <v>32.9</v>
      </c>
      <c r="AS41" s="38">
        <f t="shared" si="7"/>
        <v>0.005264421360643746</v>
      </c>
      <c r="AT41" s="140">
        <f t="shared" si="15"/>
        <v>0.17319946276517922</v>
      </c>
      <c r="AU41" s="5"/>
      <c r="AV41" s="5"/>
      <c r="AW41" s="5"/>
      <c r="AX41" s="5"/>
    </row>
    <row r="42" spans="1:50" ht="11.25">
      <c r="A42" s="35">
        <v>33</v>
      </c>
      <c r="B42" s="5" t="s">
        <v>60</v>
      </c>
      <c r="C42" s="5">
        <v>5</v>
      </c>
      <c r="D42" s="5">
        <v>393.1</v>
      </c>
      <c r="E42" s="5">
        <v>0.0341</v>
      </c>
      <c r="F42" s="36">
        <f t="shared" si="8"/>
        <v>13.40471</v>
      </c>
      <c r="G42" s="5">
        <v>0</v>
      </c>
      <c r="H42" s="37">
        <v>4526.1</v>
      </c>
      <c r="I42" s="36">
        <f t="shared" si="0"/>
        <v>4526.1</v>
      </c>
      <c r="J42" s="5">
        <v>41.08</v>
      </c>
      <c r="K42" s="38">
        <f t="shared" si="1"/>
        <v>0.002961646892468129</v>
      </c>
      <c r="L42" s="140">
        <f t="shared" si="9"/>
        <v>0.12166445434259074</v>
      </c>
      <c r="M42" s="19"/>
      <c r="N42" s="5" t="s">
        <v>60</v>
      </c>
      <c r="O42" s="5">
        <v>5</v>
      </c>
      <c r="P42" s="5">
        <v>393.1</v>
      </c>
      <c r="Q42" s="39">
        <v>0.0341</v>
      </c>
      <c r="R42" s="36">
        <f t="shared" si="10"/>
        <v>13.40471</v>
      </c>
      <c r="S42" s="5">
        <v>0</v>
      </c>
      <c r="T42" s="37">
        <v>4526.1</v>
      </c>
      <c r="U42" s="36">
        <f t="shared" si="2"/>
        <v>4526.1</v>
      </c>
      <c r="V42" s="36">
        <v>128.84</v>
      </c>
      <c r="W42" s="38">
        <f t="shared" si="3"/>
        <v>0.002961646892468129</v>
      </c>
      <c r="X42" s="122">
        <f t="shared" si="11"/>
        <v>0.38157858562559377</v>
      </c>
      <c r="Y42" s="19"/>
      <c r="Z42" s="5" t="s">
        <v>60</v>
      </c>
      <c r="AA42" s="5">
        <v>1350.3</v>
      </c>
      <c r="AB42" s="5">
        <v>0.31</v>
      </c>
      <c r="AC42" s="36">
        <f t="shared" si="12"/>
        <v>418.59299999999996</v>
      </c>
      <c r="AD42" s="5">
        <v>0</v>
      </c>
      <c r="AE42" s="37">
        <v>4526.1</v>
      </c>
      <c r="AF42" s="36">
        <f t="shared" si="4"/>
        <v>4526.1</v>
      </c>
      <c r="AG42" s="5">
        <v>4.43</v>
      </c>
      <c r="AH42" s="40">
        <f t="shared" si="5"/>
        <v>0.0924842579704381</v>
      </c>
      <c r="AI42" s="134">
        <f t="shared" si="13"/>
        <v>0.4097052628090408</v>
      </c>
      <c r="AK42" s="5" t="s">
        <v>60</v>
      </c>
      <c r="AL42" s="5">
        <v>393.1</v>
      </c>
      <c r="AM42" s="5">
        <v>0.0682</v>
      </c>
      <c r="AN42" s="36">
        <f t="shared" si="14"/>
        <v>26.80942</v>
      </c>
      <c r="AO42" s="5">
        <v>0</v>
      </c>
      <c r="AP42" s="37">
        <v>4526.1</v>
      </c>
      <c r="AQ42" s="36">
        <f t="shared" si="6"/>
        <v>4526.1</v>
      </c>
      <c r="AR42" s="36">
        <v>32.9</v>
      </c>
      <c r="AS42" s="38">
        <f t="shared" si="7"/>
        <v>0.005923293784936258</v>
      </c>
      <c r="AT42" s="140">
        <f t="shared" si="15"/>
        <v>0.19487636552440288</v>
      </c>
      <c r="AU42" s="5"/>
      <c r="AV42" s="5"/>
      <c r="AW42" s="5"/>
      <c r="AX42" s="5"/>
    </row>
    <row r="43" spans="1:50" ht="11.25">
      <c r="A43" s="35">
        <v>34</v>
      </c>
      <c r="B43" s="5" t="s">
        <v>61</v>
      </c>
      <c r="C43" s="5">
        <v>5</v>
      </c>
      <c r="D43" s="41">
        <v>285</v>
      </c>
      <c r="E43" s="5">
        <v>0.0341</v>
      </c>
      <c r="F43" s="36">
        <f t="shared" si="8"/>
        <v>9.718499999999999</v>
      </c>
      <c r="G43" s="5">
        <v>256.6</v>
      </c>
      <c r="H43" s="37">
        <v>3354.8</v>
      </c>
      <c r="I43" s="36">
        <f t="shared" si="0"/>
        <v>3611.4</v>
      </c>
      <c r="J43" s="5">
        <v>41.08</v>
      </c>
      <c r="K43" s="38">
        <f t="shared" si="1"/>
        <v>0.002691061638145871</v>
      </c>
      <c r="L43" s="140">
        <f t="shared" si="9"/>
        <v>0.11054881209503238</v>
      </c>
      <c r="M43" s="19"/>
      <c r="N43" s="5" t="s">
        <v>61</v>
      </c>
      <c r="O43" s="5">
        <v>5</v>
      </c>
      <c r="P43" s="41">
        <v>285</v>
      </c>
      <c r="Q43" s="39">
        <v>0.0341</v>
      </c>
      <c r="R43" s="36">
        <f t="shared" si="10"/>
        <v>9.718499999999999</v>
      </c>
      <c r="S43" s="5">
        <v>256.6</v>
      </c>
      <c r="T43" s="37">
        <v>3354.8</v>
      </c>
      <c r="U43" s="36">
        <f t="shared" si="2"/>
        <v>3611.4</v>
      </c>
      <c r="V43" s="36">
        <v>128.84</v>
      </c>
      <c r="W43" s="38">
        <f t="shared" si="3"/>
        <v>0.002691061638145871</v>
      </c>
      <c r="X43" s="122">
        <f t="shared" si="11"/>
        <v>0.34671638145871403</v>
      </c>
      <c r="Y43" s="19"/>
      <c r="Z43" s="5" t="s">
        <v>61</v>
      </c>
      <c r="AA43" s="41">
        <v>747</v>
      </c>
      <c r="AB43" s="5">
        <v>0.31</v>
      </c>
      <c r="AC43" s="36">
        <f t="shared" si="12"/>
        <v>231.57</v>
      </c>
      <c r="AD43" s="5">
        <v>256.6</v>
      </c>
      <c r="AE43" s="37">
        <v>3354.8</v>
      </c>
      <c r="AF43" s="36">
        <f t="shared" si="4"/>
        <v>3611.4</v>
      </c>
      <c r="AG43" s="5">
        <v>4.43</v>
      </c>
      <c r="AH43" s="40">
        <f t="shared" si="5"/>
        <v>0.06412194716730353</v>
      </c>
      <c r="AI43" s="134">
        <f t="shared" si="13"/>
        <v>0.2840602259511546</v>
      </c>
      <c r="AK43" s="5" t="s">
        <v>61</v>
      </c>
      <c r="AL43" s="41">
        <v>285</v>
      </c>
      <c r="AM43" s="5">
        <v>0.0682</v>
      </c>
      <c r="AN43" s="36">
        <f t="shared" si="14"/>
        <v>19.436999999999998</v>
      </c>
      <c r="AO43" s="5">
        <v>256.6</v>
      </c>
      <c r="AP43" s="37">
        <v>3354.8</v>
      </c>
      <c r="AQ43" s="36">
        <f t="shared" si="6"/>
        <v>3611.4</v>
      </c>
      <c r="AR43" s="36">
        <v>32.9</v>
      </c>
      <c r="AS43" s="38">
        <f t="shared" si="7"/>
        <v>0.005382123276291742</v>
      </c>
      <c r="AT43" s="140">
        <f t="shared" si="15"/>
        <v>0.17707185578999832</v>
      </c>
      <c r="AU43" s="5"/>
      <c r="AV43" s="5"/>
      <c r="AW43" s="5"/>
      <c r="AX43" s="5"/>
    </row>
    <row r="44" spans="1:50" ht="11.25">
      <c r="A44" s="35">
        <v>35</v>
      </c>
      <c r="B44" s="5" t="s">
        <v>62</v>
      </c>
      <c r="C44" s="5">
        <v>11</v>
      </c>
      <c r="D44" s="5">
        <v>2138.6</v>
      </c>
      <c r="E44" s="5">
        <v>0.0341</v>
      </c>
      <c r="F44" s="36">
        <f t="shared" si="8"/>
        <v>72.92626</v>
      </c>
      <c r="G44" s="5">
        <v>496.7</v>
      </c>
      <c r="H44" s="37">
        <v>16626.2</v>
      </c>
      <c r="I44" s="36">
        <f t="shared" si="0"/>
        <v>17122.9</v>
      </c>
      <c r="J44" s="5">
        <v>41.08</v>
      </c>
      <c r="K44" s="38">
        <f t="shared" si="1"/>
        <v>0.00425899000753377</v>
      </c>
      <c r="L44" s="140">
        <f t="shared" si="9"/>
        <v>0.17495930950948727</v>
      </c>
      <c r="M44" s="19"/>
      <c r="N44" s="5" t="s">
        <v>62</v>
      </c>
      <c r="O44" s="5">
        <v>11</v>
      </c>
      <c r="P44" s="5">
        <v>2138.6</v>
      </c>
      <c r="Q44" s="39">
        <v>0.0341</v>
      </c>
      <c r="R44" s="36">
        <f t="shared" si="10"/>
        <v>72.92626</v>
      </c>
      <c r="S44" s="5">
        <v>496.7</v>
      </c>
      <c r="T44" s="37">
        <v>16626.2</v>
      </c>
      <c r="U44" s="36">
        <f t="shared" si="2"/>
        <v>17122.9</v>
      </c>
      <c r="V44" s="36">
        <v>128.84</v>
      </c>
      <c r="W44" s="38">
        <f t="shared" si="3"/>
        <v>0.00425899000753377</v>
      </c>
      <c r="X44" s="122">
        <f t="shared" si="11"/>
        <v>0.5487282725706509</v>
      </c>
      <c r="Y44" s="19"/>
      <c r="Z44" s="5" t="s">
        <v>62</v>
      </c>
      <c r="AA44" s="5">
        <v>4169.1</v>
      </c>
      <c r="AB44" s="5">
        <v>2.14</v>
      </c>
      <c r="AC44" s="36">
        <f t="shared" si="12"/>
        <v>8921.874000000002</v>
      </c>
      <c r="AD44" s="5">
        <v>496.7</v>
      </c>
      <c r="AE44" s="37">
        <v>16626.2</v>
      </c>
      <c r="AF44" s="36">
        <f t="shared" si="4"/>
        <v>17122.9</v>
      </c>
      <c r="AG44" s="36">
        <v>3.1</v>
      </c>
      <c r="AH44" s="40">
        <f t="shared" si="5"/>
        <v>0.5210492381547519</v>
      </c>
      <c r="AI44" s="134">
        <f t="shared" si="13"/>
        <v>1.615252638279731</v>
      </c>
      <c r="AK44" s="5" t="s">
        <v>62</v>
      </c>
      <c r="AL44" s="5">
        <v>2138.6</v>
      </c>
      <c r="AM44" s="5">
        <v>0.0682</v>
      </c>
      <c r="AN44" s="36">
        <f t="shared" si="14"/>
        <v>145.85252</v>
      </c>
      <c r="AO44" s="5">
        <v>496.7</v>
      </c>
      <c r="AP44" s="37">
        <v>16626.2</v>
      </c>
      <c r="AQ44" s="36">
        <f t="shared" si="6"/>
        <v>17122.9</v>
      </c>
      <c r="AR44" s="36">
        <v>32.9</v>
      </c>
      <c r="AS44" s="38">
        <f t="shared" si="7"/>
        <v>0.00851798001506754</v>
      </c>
      <c r="AT44" s="140">
        <f t="shared" si="15"/>
        <v>0.2802415424957221</v>
      </c>
      <c r="AU44" s="5"/>
      <c r="AV44" s="5"/>
      <c r="AW44" s="5"/>
      <c r="AX44" s="5"/>
    </row>
    <row r="45" spans="1:50" ht="11.25">
      <c r="A45" s="35">
        <v>36</v>
      </c>
      <c r="B45" s="5" t="s">
        <v>63</v>
      </c>
      <c r="C45" s="5">
        <v>9</v>
      </c>
      <c r="D45" s="5">
        <v>313.1</v>
      </c>
      <c r="E45" s="5">
        <v>0.0341</v>
      </c>
      <c r="F45" s="36">
        <f t="shared" si="8"/>
        <v>10.67671</v>
      </c>
      <c r="G45" s="5">
        <v>55.5</v>
      </c>
      <c r="H45" s="37">
        <v>2192.1</v>
      </c>
      <c r="I45" s="36">
        <f t="shared" si="0"/>
        <v>2247.6</v>
      </c>
      <c r="J45" s="5">
        <v>41.08</v>
      </c>
      <c r="K45" s="38">
        <f t="shared" si="1"/>
        <v>0.00475027140060509</v>
      </c>
      <c r="L45" s="140">
        <f t="shared" si="9"/>
        <v>0.1951411491368571</v>
      </c>
      <c r="M45" s="19"/>
      <c r="N45" s="5" t="s">
        <v>63</v>
      </c>
      <c r="O45" s="5">
        <v>9</v>
      </c>
      <c r="P45" s="5">
        <v>313.1</v>
      </c>
      <c r="Q45" s="39">
        <v>0.0341</v>
      </c>
      <c r="R45" s="36">
        <f t="shared" si="10"/>
        <v>10.67671</v>
      </c>
      <c r="S45" s="5">
        <v>55.5</v>
      </c>
      <c r="T45" s="37">
        <v>2192.1</v>
      </c>
      <c r="U45" s="36">
        <f t="shared" si="2"/>
        <v>2247.6</v>
      </c>
      <c r="V45" s="36">
        <v>128.84</v>
      </c>
      <c r="W45" s="38">
        <f t="shared" si="3"/>
        <v>0.00475027140060509</v>
      </c>
      <c r="X45" s="122">
        <f t="shared" si="11"/>
        <v>0.6120249672539598</v>
      </c>
      <c r="Y45" s="19"/>
      <c r="Z45" s="5" t="s">
        <v>63</v>
      </c>
      <c r="AA45" s="5">
        <v>594.3000000000001</v>
      </c>
      <c r="AB45" s="5">
        <v>2.14</v>
      </c>
      <c r="AC45" s="36">
        <f t="shared" si="12"/>
        <v>1271.8020000000001</v>
      </c>
      <c r="AD45" s="5">
        <v>55.5</v>
      </c>
      <c r="AE45" s="37">
        <v>2192.1</v>
      </c>
      <c r="AF45" s="36">
        <f t="shared" si="4"/>
        <v>2247.6</v>
      </c>
      <c r="AG45" s="5">
        <v>4.43</v>
      </c>
      <c r="AH45" s="40">
        <f t="shared" si="5"/>
        <v>0.5658489054991992</v>
      </c>
      <c r="AI45" s="134">
        <f t="shared" si="13"/>
        <v>2.5067106513614523</v>
      </c>
      <c r="AK45" s="5" t="s">
        <v>63</v>
      </c>
      <c r="AL45" s="5">
        <v>313.1</v>
      </c>
      <c r="AM45" s="5">
        <v>0.0682</v>
      </c>
      <c r="AN45" s="36">
        <f t="shared" si="14"/>
        <v>21.35342</v>
      </c>
      <c r="AO45" s="5">
        <v>55.5</v>
      </c>
      <c r="AP45" s="37">
        <v>2192.1</v>
      </c>
      <c r="AQ45" s="36">
        <f t="shared" si="6"/>
        <v>2247.6</v>
      </c>
      <c r="AR45" s="36">
        <v>32.9</v>
      </c>
      <c r="AS45" s="38">
        <f t="shared" si="7"/>
        <v>0.00950054280121018</v>
      </c>
      <c r="AT45" s="140">
        <f t="shared" si="15"/>
        <v>0.3125678581598149</v>
      </c>
      <c r="AU45" s="5"/>
      <c r="AV45" s="5"/>
      <c r="AW45" s="5"/>
      <c r="AX45" s="5"/>
    </row>
    <row r="46" spans="1:50" ht="11.25">
      <c r="A46" s="35">
        <v>37</v>
      </c>
      <c r="B46" s="5" t="s">
        <v>64</v>
      </c>
      <c r="C46" s="5">
        <v>9</v>
      </c>
      <c r="D46" s="5">
        <v>316.9</v>
      </c>
      <c r="E46" s="5">
        <v>0.0341</v>
      </c>
      <c r="F46" s="36">
        <f t="shared" si="8"/>
        <v>10.806289999999999</v>
      </c>
      <c r="G46" s="5">
        <v>0</v>
      </c>
      <c r="H46" s="37">
        <v>2231.9</v>
      </c>
      <c r="I46" s="36">
        <f t="shared" si="0"/>
        <v>2231.9</v>
      </c>
      <c r="J46" s="5">
        <v>41.08</v>
      </c>
      <c r="K46" s="38">
        <f t="shared" si="1"/>
        <v>0.004841744701823558</v>
      </c>
      <c r="L46" s="140">
        <f t="shared" si="9"/>
        <v>0.19889887235091175</v>
      </c>
      <c r="M46" s="19"/>
      <c r="N46" s="5" t="s">
        <v>64</v>
      </c>
      <c r="O46" s="5">
        <v>9</v>
      </c>
      <c r="P46" s="5">
        <v>316.9</v>
      </c>
      <c r="Q46" s="39">
        <v>0.0341</v>
      </c>
      <c r="R46" s="36">
        <f t="shared" si="10"/>
        <v>10.806289999999999</v>
      </c>
      <c r="S46" s="5">
        <v>0</v>
      </c>
      <c r="T46" s="37">
        <v>2231.9</v>
      </c>
      <c r="U46" s="36">
        <f t="shared" si="2"/>
        <v>2231.9</v>
      </c>
      <c r="V46" s="36">
        <v>128.84</v>
      </c>
      <c r="W46" s="38">
        <f t="shared" si="3"/>
        <v>0.004841744701823558</v>
      </c>
      <c r="X46" s="122">
        <f t="shared" si="11"/>
        <v>0.6238103873829473</v>
      </c>
      <c r="Y46" s="19"/>
      <c r="Z46" s="5" t="s">
        <v>64</v>
      </c>
      <c r="AA46" s="5">
        <v>600.7</v>
      </c>
      <c r="AB46" s="5">
        <v>2.41</v>
      </c>
      <c r="AC46" s="36">
        <f t="shared" si="12"/>
        <v>1447.6870000000001</v>
      </c>
      <c r="AD46" s="5">
        <v>0</v>
      </c>
      <c r="AE46" s="37">
        <v>2231.9</v>
      </c>
      <c r="AF46" s="36">
        <f t="shared" si="4"/>
        <v>2231.9</v>
      </c>
      <c r="AG46" s="5">
        <v>4.43</v>
      </c>
      <c r="AH46" s="40">
        <f t="shared" si="5"/>
        <v>0.648634347416999</v>
      </c>
      <c r="AI46" s="134">
        <f t="shared" si="13"/>
        <v>2.873450159057305</v>
      </c>
      <c r="AK46" s="5" t="s">
        <v>64</v>
      </c>
      <c r="AL46" s="5">
        <v>316.9</v>
      </c>
      <c r="AM46" s="5">
        <v>0.0682</v>
      </c>
      <c r="AN46" s="36">
        <f t="shared" si="14"/>
        <v>21.612579999999998</v>
      </c>
      <c r="AO46" s="5">
        <v>0</v>
      </c>
      <c r="AP46" s="37">
        <v>2231.9</v>
      </c>
      <c r="AQ46" s="36">
        <f t="shared" si="6"/>
        <v>2231.9</v>
      </c>
      <c r="AR46" s="36">
        <v>32.9</v>
      </c>
      <c r="AS46" s="38">
        <f t="shared" si="7"/>
        <v>0.009683489403647116</v>
      </c>
      <c r="AT46" s="140">
        <f t="shared" si="15"/>
        <v>0.31858680137999007</v>
      </c>
      <c r="AU46" s="5"/>
      <c r="AV46" s="5"/>
      <c r="AW46" s="5"/>
      <c r="AX46" s="5"/>
    </row>
    <row r="47" spans="1:50" ht="11.25">
      <c r="A47" s="35">
        <v>38</v>
      </c>
      <c r="B47" s="5" t="s">
        <v>65</v>
      </c>
      <c r="C47" s="5">
        <v>5</v>
      </c>
      <c r="D47" s="5">
        <v>267.4</v>
      </c>
      <c r="E47" s="5">
        <v>0.0341</v>
      </c>
      <c r="F47" s="36">
        <f t="shared" si="8"/>
        <v>9.118339999999998</v>
      </c>
      <c r="G47" s="5">
        <v>262.7</v>
      </c>
      <c r="H47" s="37">
        <v>3359.7</v>
      </c>
      <c r="I47" s="36">
        <f t="shared" si="0"/>
        <v>3622.3999999999996</v>
      </c>
      <c r="J47" s="5">
        <v>41.08</v>
      </c>
      <c r="K47" s="38">
        <f t="shared" si="1"/>
        <v>0.0025172095848056534</v>
      </c>
      <c r="L47" s="140">
        <f t="shared" si="9"/>
        <v>0.10340696974381623</v>
      </c>
      <c r="M47" s="19"/>
      <c r="N47" s="5" t="s">
        <v>65</v>
      </c>
      <c r="O47" s="5">
        <v>5</v>
      </c>
      <c r="P47" s="5">
        <v>267.4</v>
      </c>
      <c r="Q47" s="39">
        <v>0.0341</v>
      </c>
      <c r="R47" s="36">
        <f t="shared" si="10"/>
        <v>9.118339999999998</v>
      </c>
      <c r="S47" s="5">
        <v>262.7</v>
      </c>
      <c r="T47" s="37">
        <v>3359.7</v>
      </c>
      <c r="U47" s="36">
        <f t="shared" si="2"/>
        <v>3622.3999999999996</v>
      </c>
      <c r="V47" s="36">
        <v>128.84</v>
      </c>
      <c r="W47" s="38">
        <f t="shared" si="3"/>
        <v>0.0025172095848056534</v>
      </c>
      <c r="X47" s="122">
        <f t="shared" si="11"/>
        <v>0.3243172829063604</v>
      </c>
      <c r="Y47" s="19"/>
      <c r="Z47" s="5" t="s">
        <v>65</v>
      </c>
      <c r="AA47" s="5">
        <v>654.1</v>
      </c>
      <c r="AB47" s="5">
        <v>0.31</v>
      </c>
      <c r="AC47" s="36">
        <f t="shared" si="12"/>
        <v>202.77100000000002</v>
      </c>
      <c r="AD47" s="5">
        <v>262.7</v>
      </c>
      <c r="AE47" s="37">
        <v>3359.7</v>
      </c>
      <c r="AF47" s="36">
        <f t="shared" si="4"/>
        <v>3622.3999999999996</v>
      </c>
      <c r="AG47" s="5">
        <v>4.43</v>
      </c>
      <c r="AH47" s="40">
        <f t="shared" si="5"/>
        <v>0.05597697659010602</v>
      </c>
      <c r="AI47" s="134">
        <f t="shared" si="13"/>
        <v>0.24797800629416963</v>
      </c>
      <c r="AK47" s="5" t="s">
        <v>65</v>
      </c>
      <c r="AL47" s="5">
        <v>267.4</v>
      </c>
      <c r="AM47" s="5">
        <v>0.0682</v>
      </c>
      <c r="AN47" s="36">
        <f t="shared" si="14"/>
        <v>18.236679999999996</v>
      </c>
      <c r="AO47" s="5">
        <v>262.7</v>
      </c>
      <c r="AP47" s="37">
        <v>3359.7</v>
      </c>
      <c r="AQ47" s="36">
        <f t="shared" si="6"/>
        <v>3622.3999999999996</v>
      </c>
      <c r="AR47" s="36">
        <v>32.9</v>
      </c>
      <c r="AS47" s="38">
        <f t="shared" si="7"/>
        <v>0.005034419169611307</v>
      </c>
      <c r="AT47" s="140">
        <f t="shared" si="15"/>
        <v>0.165632390680212</v>
      </c>
      <c r="AU47" s="5"/>
      <c r="AV47" s="5"/>
      <c r="AW47" s="5"/>
      <c r="AX47" s="5"/>
    </row>
    <row r="48" spans="1:50" ht="11.25">
      <c r="A48" s="35">
        <v>39</v>
      </c>
      <c r="B48" s="5" t="s">
        <v>66</v>
      </c>
      <c r="C48" s="5">
        <v>9</v>
      </c>
      <c r="D48" s="41">
        <v>1151.4</v>
      </c>
      <c r="E48" s="5">
        <v>0.0341</v>
      </c>
      <c r="F48" s="36">
        <f t="shared" si="8"/>
        <v>39.26274</v>
      </c>
      <c r="G48" s="5">
        <v>0</v>
      </c>
      <c r="H48" s="37">
        <v>9676.7</v>
      </c>
      <c r="I48" s="36">
        <f t="shared" si="0"/>
        <v>9676.7</v>
      </c>
      <c r="J48" s="5">
        <v>41.08</v>
      </c>
      <c r="K48" s="38">
        <f t="shared" si="1"/>
        <v>0.004057451403887689</v>
      </c>
      <c r="L48" s="140">
        <f t="shared" si="9"/>
        <v>0.16668010367170627</v>
      </c>
      <c r="M48" s="19"/>
      <c r="N48" s="5" t="s">
        <v>66</v>
      </c>
      <c r="O48" s="5">
        <v>9</v>
      </c>
      <c r="P48" s="41">
        <v>1151.4</v>
      </c>
      <c r="Q48" s="39">
        <v>0.0341</v>
      </c>
      <c r="R48" s="36">
        <f t="shared" si="10"/>
        <v>39.26274</v>
      </c>
      <c r="S48" s="5">
        <v>0</v>
      </c>
      <c r="T48" s="37">
        <v>9676.7</v>
      </c>
      <c r="U48" s="36">
        <f t="shared" si="2"/>
        <v>9676.7</v>
      </c>
      <c r="V48" s="36">
        <v>128.84</v>
      </c>
      <c r="W48" s="38">
        <f t="shared" si="3"/>
        <v>0.004057451403887689</v>
      </c>
      <c r="X48" s="122">
        <f t="shared" si="11"/>
        <v>0.5227620388768899</v>
      </c>
      <c r="Y48" s="19"/>
      <c r="Z48" s="5" t="s">
        <v>66</v>
      </c>
      <c r="AA48" s="5">
        <v>2409</v>
      </c>
      <c r="AB48" s="5">
        <v>2.14</v>
      </c>
      <c r="AC48" s="36">
        <f t="shared" si="12"/>
        <v>5155.26</v>
      </c>
      <c r="AD48" s="5">
        <v>0</v>
      </c>
      <c r="AE48" s="37">
        <v>9676.7</v>
      </c>
      <c r="AF48" s="36">
        <f t="shared" si="4"/>
        <v>9676.7</v>
      </c>
      <c r="AG48" s="36">
        <v>3.1</v>
      </c>
      <c r="AH48" s="40">
        <f t="shared" si="5"/>
        <v>0.5327498010685461</v>
      </c>
      <c r="AI48" s="134">
        <f t="shared" si="13"/>
        <v>1.6515243833124928</v>
      </c>
      <c r="AK48" s="5" t="s">
        <v>66</v>
      </c>
      <c r="AL48" s="41">
        <v>1151.4</v>
      </c>
      <c r="AM48" s="5">
        <v>0.0682</v>
      </c>
      <c r="AN48" s="36">
        <f t="shared" si="14"/>
        <v>78.52548</v>
      </c>
      <c r="AO48" s="5">
        <v>0</v>
      </c>
      <c r="AP48" s="37">
        <v>9676.7</v>
      </c>
      <c r="AQ48" s="36">
        <f t="shared" si="6"/>
        <v>9676.7</v>
      </c>
      <c r="AR48" s="36">
        <v>32.9</v>
      </c>
      <c r="AS48" s="38">
        <f t="shared" si="7"/>
        <v>0.008114902807775378</v>
      </c>
      <c r="AT48" s="140">
        <f t="shared" si="15"/>
        <v>0.26698030237580994</v>
      </c>
      <c r="AU48" s="5"/>
      <c r="AV48" s="5"/>
      <c r="AW48" s="5"/>
      <c r="AX48" s="5"/>
    </row>
    <row r="49" spans="1:50" ht="11.25">
      <c r="A49" s="35">
        <v>40</v>
      </c>
      <c r="B49" s="5" t="s">
        <v>67</v>
      </c>
      <c r="C49" s="5">
        <v>9</v>
      </c>
      <c r="D49" s="5">
        <v>455.6</v>
      </c>
      <c r="E49" s="5">
        <v>0.0341</v>
      </c>
      <c r="F49" s="36">
        <f t="shared" si="8"/>
        <v>15.53596</v>
      </c>
      <c r="G49" s="5">
        <v>0</v>
      </c>
      <c r="H49" s="37">
        <v>3952.9</v>
      </c>
      <c r="I49" s="36">
        <f t="shared" si="0"/>
        <v>3952.9</v>
      </c>
      <c r="J49" s="5">
        <v>41.08</v>
      </c>
      <c r="K49" s="38">
        <f t="shared" si="1"/>
        <v>0.00393026891649169</v>
      </c>
      <c r="L49" s="140">
        <f t="shared" si="9"/>
        <v>0.1614554470894786</v>
      </c>
      <c r="M49" s="19"/>
      <c r="N49" s="5" t="s">
        <v>67</v>
      </c>
      <c r="O49" s="5">
        <v>9</v>
      </c>
      <c r="P49" s="5">
        <v>455.6</v>
      </c>
      <c r="Q49" s="39">
        <v>0.0341</v>
      </c>
      <c r="R49" s="36">
        <f t="shared" si="10"/>
        <v>15.53596</v>
      </c>
      <c r="S49" s="5">
        <v>0</v>
      </c>
      <c r="T49" s="37">
        <v>3952.9</v>
      </c>
      <c r="U49" s="36">
        <f t="shared" si="2"/>
        <v>3952.9</v>
      </c>
      <c r="V49" s="36">
        <v>128.84</v>
      </c>
      <c r="W49" s="38">
        <f t="shared" si="3"/>
        <v>0.00393026891649169</v>
      </c>
      <c r="X49" s="122">
        <f t="shared" si="11"/>
        <v>0.5063758472007893</v>
      </c>
      <c r="Y49" s="19"/>
      <c r="Z49" s="5" t="s">
        <v>67</v>
      </c>
      <c r="AA49" s="5">
        <v>973</v>
      </c>
      <c r="AB49" s="5">
        <v>2.14</v>
      </c>
      <c r="AC49" s="36">
        <f t="shared" si="12"/>
        <v>2082.2200000000003</v>
      </c>
      <c r="AD49" s="5">
        <v>0</v>
      </c>
      <c r="AE49" s="37">
        <v>3952.9</v>
      </c>
      <c r="AF49" s="36">
        <f t="shared" si="4"/>
        <v>3952.9</v>
      </c>
      <c r="AG49" s="5">
        <v>4.43</v>
      </c>
      <c r="AH49" s="40">
        <f t="shared" si="5"/>
        <v>0.5267575703913583</v>
      </c>
      <c r="AI49" s="134">
        <f t="shared" si="13"/>
        <v>2.333536036833717</v>
      </c>
      <c r="AK49" s="5" t="s">
        <v>67</v>
      </c>
      <c r="AL49" s="5">
        <v>455.6</v>
      </c>
      <c r="AM49" s="5">
        <v>0.0682</v>
      </c>
      <c r="AN49" s="36">
        <f t="shared" si="14"/>
        <v>31.07192</v>
      </c>
      <c r="AO49" s="5">
        <v>0</v>
      </c>
      <c r="AP49" s="37">
        <v>3952.9</v>
      </c>
      <c r="AQ49" s="36">
        <f t="shared" si="6"/>
        <v>3952.9</v>
      </c>
      <c r="AR49" s="36">
        <v>32.9</v>
      </c>
      <c r="AS49" s="38">
        <f t="shared" si="7"/>
        <v>0.00786053783298338</v>
      </c>
      <c r="AT49" s="140">
        <f t="shared" si="15"/>
        <v>0.25861169470515316</v>
      </c>
      <c r="AU49" s="5"/>
      <c r="AV49" s="5"/>
      <c r="AW49" s="5"/>
      <c r="AX49" s="5"/>
    </row>
    <row r="50" spans="1:50" ht="11.25">
      <c r="A50" s="35">
        <v>41</v>
      </c>
      <c r="B50" s="5" t="s">
        <v>68</v>
      </c>
      <c r="C50" s="5">
        <v>8</v>
      </c>
      <c r="D50" s="5">
        <v>2567.9</v>
      </c>
      <c r="E50" s="5">
        <v>0.0341</v>
      </c>
      <c r="F50" s="36">
        <f t="shared" si="8"/>
        <v>87.56539</v>
      </c>
      <c r="G50" s="5">
        <v>1794.4</v>
      </c>
      <c r="H50" s="37">
        <v>14198</v>
      </c>
      <c r="I50" s="36">
        <f t="shared" si="0"/>
        <v>15992.4</v>
      </c>
      <c r="J50" s="5">
        <v>41.08</v>
      </c>
      <c r="K50" s="38">
        <f t="shared" si="1"/>
        <v>0.005475437707911258</v>
      </c>
      <c r="L50" s="140">
        <f t="shared" si="9"/>
        <v>0.22493098104099446</v>
      </c>
      <c r="M50" s="19"/>
      <c r="N50" s="5" t="s">
        <v>68</v>
      </c>
      <c r="O50" s="5">
        <v>8</v>
      </c>
      <c r="P50" s="5">
        <v>2567.9</v>
      </c>
      <c r="Q50" s="39">
        <v>0.0341</v>
      </c>
      <c r="R50" s="36">
        <f t="shared" si="10"/>
        <v>87.56539</v>
      </c>
      <c r="S50" s="5">
        <v>1794.4</v>
      </c>
      <c r="T50" s="37">
        <v>14198</v>
      </c>
      <c r="U50" s="36">
        <f t="shared" si="2"/>
        <v>15992.4</v>
      </c>
      <c r="V50" s="36">
        <v>128.84</v>
      </c>
      <c r="W50" s="38">
        <f t="shared" si="3"/>
        <v>0.005475437707911258</v>
      </c>
      <c r="X50" s="122">
        <f t="shared" si="11"/>
        <v>0.7054553942872865</v>
      </c>
      <c r="Y50" s="19"/>
      <c r="Z50" s="5" t="s">
        <v>68</v>
      </c>
      <c r="AA50" s="5">
        <v>4155</v>
      </c>
      <c r="AB50" s="5">
        <v>0.31</v>
      </c>
      <c r="AC50" s="36">
        <f t="shared" si="12"/>
        <v>1288.05</v>
      </c>
      <c r="AD50" s="5">
        <v>1794.4</v>
      </c>
      <c r="AE50" s="37">
        <v>14198</v>
      </c>
      <c r="AF50" s="36">
        <f t="shared" si="4"/>
        <v>15992.4</v>
      </c>
      <c r="AG50" s="5">
        <v>4.43</v>
      </c>
      <c r="AH50" s="40">
        <f t="shared" si="5"/>
        <v>0.08054138215652434</v>
      </c>
      <c r="AI50" s="134">
        <f t="shared" si="13"/>
        <v>0.3567983229534028</v>
      </c>
      <c r="AK50" s="5" t="s">
        <v>68</v>
      </c>
      <c r="AL50" s="5">
        <v>2567.9</v>
      </c>
      <c r="AM50" s="5">
        <v>0.0682</v>
      </c>
      <c r="AN50" s="36">
        <f t="shared" si="14"/>
        <v>175.13078</v>
      </c>
      <c r="AO50" s="5">
        <v>1794.4</v>
      </c>
      <c r="AP50" s="37">
        <v>14198</v>
      </c>
      <c r="AQ50" s="36">
        <f t="shared" si="6"/>
        <v>15992.4</v>
      </c>
      <c r="AR50" s="36">
        <v>32.9</v>
      </c>
      <c r="AS50" s="38">
        <f t="shared" si="7"/>
        <v>0.010950875415822516</v>
      </c>
      <c r="AT50" s="140">
        <f t="shared" si="15"/>
        <v>0.36028380118056075</v>
      </c>
      <c r="AU50" s="5"/>
      <c r="AV50" s="5"/>
      <c r="AW50" s="5"/>
      <c r="AX50" s="5"/>
    </row>
    <row r="51" spans="1:50" ht="11.25">
      <c r="A51" s="35">
        <v>42</v>
      </c>
      <c r="B51" s="5" t="s">
        <v>69</v>
      </c>
      <c r="C51" s="5">
        <v>3</v>
      </c>
      <c r="D51" s="5">
        <v>97.1</v>
      </c>
      <c r="E51" s="5">
        <v>0.0341</v>
      </c>
      <c r="F51" s="36">
        <f t="shared" si="8"/>
        <v>3.3111099999999998</v>
      </c>
      <c r="G51" s="5">
        <v>401.9</v>
      </c>
      <c r="H51" s="37">
        <v>761.7</v>
      </c>
      <c r="I51" s="36">
        <f t="shared" si="0"/>
        <v>1163.6</v>
      </c>
      <c r="J51" s="5">
        <v>41.08</v>
      </c>
      <c r="K51" s="38">
        <f t="shared" si="1"/>
        <v>0.0028455740804400136</v>
      </c>
      <c r="L51" s="140">
        <f t="shared" si="9"/>
        <v>0.11689618322447576</v>
      </c>
      <c r="M51" s="19"/>
      <c r="N51" s="5" t="s">
        <v>69</v>
      </c>
      <c r="O51" s="5">
        <v>3</v>
      </c>
      <c r="P51" s="5">
        <v>97.1</v>
      </c>
      <c r="Q51" s="39">
        <v>0.0341</v>
      </c>
      <c r="R51" s="36">
        <f t="shared" si="10"/>
        <v>3.3111099999999998</v>
      </c>
      <c r="S51" s="5">
        <v>401.9</v>
      </c>
      <c r="T51" s="37">
        <v>761.7</v>
      </c>
      <c r="U51" s="36">
        <f t="shared" si="2"/>
        <v>1163.6</v>
      </c>
      <c r="V51" s="36">
        <v>128.84</v>
      </c>
      <c r="W51" s="38">
        <f t="shared" si="3"/>
        <v>0.0028455740804400136</v>
      </c>
      <c r="X51" s="122">
        <f t="shared" si="11"/>
        <v>0.36662376452389134</v>
      </c>
      <c r="Y51" s="19"/>
      <c r="Z51" s="5" t="s">
        <v>69</v>
      </c>
      <c r="AA51" s="5">
        <v>152.1</v>
      </c>
      <c r="AB51" s="5">
        <v>0.31</v>
      </c>
      <c r="AC51" s="36">
        <f t="shared" si="12"/>
        <v>47.150999999999996</v>
      </c>
      <c r="AD51" s="5">
        <v>401.9</v>
      </c>
      <c r="AE51" s="37">
        <v>761.7</v>
      </c>
      <c r="AF51" s="36">
        <f t="shared" si="4"/>
        <v>1163.6</v>
      </c>
      <c r="AG51" s="5">
        <v>4.43</v>
      </c>
      <c r="AH51" s="40">
        <f t="shared" si="5"/>
        <v>0.04052165692677896</v>
      </c>
      <c r="AI51" s="134">
        <f t="shared" si="13"/>
        <v>0.1795109401856308</v>
      </c>
      <c r="AK51" s="5" t="s">
        <v>69</v>
      </c>
      <c r="AL51" s="5">
        <v>97.1</v>
      </c>
      <c r="AM51" s="5">
        <v>0.0682</v>
      </c>
      <c r="AN51" s="36">
        <f t="shared" si="14"/>
        <v>6.6222199999999996</v>
      </c>
      <c r="AO51" s="5">
        <v>401.9</v>
      </c>
      <c r="AP51" s="37">
        <v>761.7</v>
      </c>
      <c r="AQ51" s="36">
        <f t="shared" si="6"/>
        <v>1163.6</v>
      </c>
      <c r="AR51" s="36">
        <v>32.9</v>
      </c>
      <c r="AS51" s="38">
        <f t="shared" si="7"/>
        <v>0.005691148160880027</v>
      </c>
      <c r="AT51" s="140">
        <f t="shared" si="15"/>
        <v>0.1872387744929529</v>
      </c>
      <c r="AU51" s="5"/>
      <c r="AV51" s="5"/>
      <c r="AW51" s="5"/>
      <c r="AX51" s="5"/>
    </row>
    <row r="52" spans="1:50" ht="11.25">
      <c r="A52" s="35">
        <v>43</v>
      </c>
      <c r="B52" s="5" t="s">
        <v>70</v>
      </c>
      <c r="C52" s="5">
        <v>5</v>
      </c>
      <c r="D52" s="5">
        <v>250</v>
      </c>
      <c r="E52" s="5">
        <v>0.0341</v>
      </c>
      <c r="F52" s="36">
        <f t="shared" si="8"/>
        <v>8.525</v>
      </c>
      <c r="G52" s="41">
        <v>185</v>
      </c>
      <c r="H52" s="37">
        <v>2722.9</v>
      </c>
      <c r="I52" s="36">
        <f t="shared" si="0"/>
        <v>2907.9</v>
      </c>
      <c r="J52" s="5">
        <v>41.08</v>
      </c>
      <c r="K52" s="38">
        <f t="shared" si="1"/>
        <v>0.0029316689019567386</v>
      </c>
      <c r="L52" s="140">
        <f t="shared" si="9"/>
        <v>0.12043295849238282</v>
      </c>
      <c r="M52" s="19"/>
      <c r="N52" s="5" t="s">
        <v>70</v>
      </c>
      <c r="O52" s="5">
        <v>5</v>
      </c>
      <c r="P52" s="5">
        <v>250</v>
      </c>
      <c r="Q52" s="39">
        <v>0.0341</v>
      </c>
      <c r="R52" s="36">
        <f t="shared" si="10"/>
        <v>8.525</v>
      </c>
      <c r="S52" s="41">
        <v>185</v>
      </c>
      <c r="T52" s="37">
        <v>2722.9</v>
      </c>
      <c r="U52" s="36">
        <f t="shared" si="2"/>
        <v>2907.9</v>
      </c>
      <c r="V52" s="36">
        <v>128.84</v>
      </c>
      <c r="W52" s="38">
        <f t="shared" si="3"/>
        <v>0.0029316689019567386</v>
      </c>
      <c r="X52" s="122">
        <f t="shared" si="11"/>
        <v>0.3777162213281062</v>
      </c>
      <c r="Y52" s="19"/>
      <c r="Z52" s="5" t="s">
        <v>70</v>
      </c>
      <c r="AA52" s="5">
        <v>597</v>
      </c>
      <c r="AB52" s="5">
        <v>0.31</v>
      </c>
      <c r="AC52" s="36">
        <f t="shared" si="12"/>
        <v>185.07</v>
      </c>
      <c r="AD52" s="41">
        <v>185</v>
      </c>
      <c r="AE52" s="37">
        <v>2722.9</v>
      </c>
      <c r="AF52" s="36">
        <f t="shared" si="4"/>
        <v>2907.9</v>
      </c>
      <c r="AG52" s="5">
        <v>4.43</v>
      </c>
      <c r="AH52" s="40">
        <f t="shared" si="5"/>
        <v>0.06364386670793355</v>
      </c>
      <c r="AI52" s="134">
        <f t="shared" si="13"/>
        <v>0.2819423295161456</v>
      </c>
      <c r="AK52" s="5" t="s">
        <v>70</v>
      </c>
      <c r="AL52" s="5">
        <v>250</v>
      </c>
      <c r="AM52" s="5">
        <v>0.0682</v>
      </c>
      <c r="AN52" s="36">
        <f t="shared" si="14"/>
        <v>17.05</v>
      </c>
      <c r="AO52" s="41">
        <v>185</v>
      </c>
      <c r="AP52" s="37">
        <v>2722.9</v>
      </c>
      <c r="AQ52" s="36">
        <f t="shared" si="6"/>
        <v>2907.9</v>
      </c>
      <c r="AR52" s="36">
        <v>32.9</v>
      </c>
      <c r="AS52" s="38">
        <f t="shared" si="7"/>
        <v>0.005863337803913477</v>
      </c>
      <c r="AT52" s="140">
        <f t="shared" si="15"/>
        <v>0.1929038137487534</v>
      </c>
      <c r="AU52" s="5"/>
      <c r="AV52" s="5"/>
      <c r="AW52" s="5"/>
      <c r="AX52" s="5"/>
    </row>
    <row r="53" spans="1:50" ht="11.25">
      <c r="A53" s="35">
        <v>44</v>
      </c>
      <c r="B53" s="5" t="s">
        <v>71</v>
      </c>
      <c r="C53" s="5">
        <v>5</v>
      </c>
      <c r="D53" s="5">
        <v>303.3</v>
      </c>
      <c r="E53" s="5">
        <v>0.0341</v>
      </c>
      <c r="F53" s="36">
        <f t="shared" si="8"/>
        <v>10.34253</v>
      </c>
      <c r="G53" s="5">
        <v>1300.1</v>
      </c>
      <c r="H53" s="37">
        <v>3351.3</v>
      </c>
      <c r="I53" s="36">
        <f t="shared" si="0"/>
        <v>4651.4</v>
      </c>
      <c r="J53" s="5">
        <v>41.08</v>
      </c>
      <c r="K53" s="38">
        <f t="shared" si="1"/>
        <v>0.002223530549941953</v>
      </c>
      <c r="L53" s="140">
        <f t="shared" si="9"/>
        <v>0.09134263499161543</v>
      </c>
      <c r="M53" s="19"/>
      <c r="N53" s="5" t="s">
        <v>71</v>
      </c>
      <c r="O53" s="5">
        <v>5</v>
      </c>
      <c r="P53" s="5">
        <v>303.3</v>
      </c>
      <c r="Q53" s="39">
        <v>0.0341</v>
      </c>
      <c r="R53" s="36">
        <f t="shared" si="10"/>
        <v>10.34253</v>
      </c>
      <c r="S53" s="5">
        <v>1300.1</v>
      </c>
      <c r="T53" s="37">
        <v>3351.3</v>
      </c>
      <c r="U53" s="36">
        <f t="shared" si="2"/>
        <v>4651.4</v>
      </c>
      <c r="V53" s="36">
        <v>128.84</v>
      </c>
      <c r="W53" s="38">
        <f t="shared" si="3"/>
        <v>0.002223530549941953</v>
      </c>
      <c r="X53" s="122">
        <f t="shared" si="11"/>
        <v>0.28647967605452124</v>
      </c>
      <c r="Y53" s="42"/>
      <c r="Z53" s="5" t="s">
        <v>71</v>
      </c>
      <c r="AA53" s="5">
        <v>691.8</v>
      </c>
      <c r="AB53" s="5">
        <v>0.31</v>
      </c>
      <c r="AC53" s="36">
        <f t="shared" si="12"/>
        <v>214.458</v>
      </c>
      <c r="AD53" s="5">
        <v>1300.1</v>
      </c>
      <c r="AE53" s="37">
        <v>3351.3</v>
      </c>
      <c r="AF53" s="36">
        <f t="shared" si="4"/>
        <v>4651.4</v>
      </c>
      <c r="AG53" s="5">
        <v>4.43</v>
      </c>
      <c r="AH53" s="40">
        <f t="shared" si="5"/>
        <v>0.046106118587952015</v>
      </c>
      <c r="AI53" s="134">
        <f t="shared" si="13"/>
        <v>0.20425010534462743</v>
      </c>
      <c r="AK53" s="5" t="s">
        <v>71</v>
      </c>
      <c r="AL53" s="5">
        <v>303.3</v>
      </c>
      <c r="AM53" s="5">
        <v>0.0682</v>
      </c>
      <c r="AN53" s="36">
        <f t="shared" si="14"/>
        <v>20.68506</v>
      </c>
      <c r="AO53" s="5">
        <v>1300.1</v>
      </c>
      <c r="AP53" s="37">
        <v>3351.3</v>
      </c>
      <c r="AQ53" s="36">
        <f t="shared" si="6"/>
        <v>4651.4</v>
      </c>
      <c r="AR53" s="36">
        <v>32.9</v>
      </c>
      <c r="AS53" s="38">
        <f t="shared" si="7"/>
        <v>0.004447061099883906</v>
      </c>
      <c r="AT53" s="140">
        <f t="shared" si="15"/>
        <v>0.1463083101861805</v>
      </c>
      <c r="AU53" s="5"/>
      <c r="AV53" s="5"/>
      <c r="AW53" s="5"/>
      <c r="AX53" s="5"/>
    </row>
    <row r="54" spans="1:50" ht="11.25">
      <c r="A54" s="35">
        <v>45</v>
      </c>
      <c r="B54" s="5" t="s">
        <v>72</v>
      </c>
      <c r="C54" s="5">
        <v>9</v>
      </c>
      <c r="D54" s="5">
        <v>1825.5</v>
      </c>
      <c r="E54" s="5">
        <v>0.0341</v>
      </c>
      <c r="F54" s="36">
        <f t="shared" si="8"/>
        <v>62.24955</v>
      </c>
      <c r="G54" s="5">
        <v>2663.2</v>
      </c>
      <c r="H54" s="37">
        <v>9094.3</v>
      </c>
      <c r="I54" s="36">
        <f t="shared" si="0"/>
        <v>11757.5</v>
      </c>
      <c r="J54" s="5">
        <v>41.08</v>
      </c>
      <c r="K54" s="38">
        <f t="shared" si="1"/>
        <v>0.00529445460344461</v>
      </c>
      <c r="L54" s="140">
        <f t="shared" si="9"/>
        <v>0.21749619510950458</v>
      </c>
      <c r="M54" s="19"/>
      <c r="N54" s="5" t="s">
        <v>72</v>
      </c>
      <c r="O54" s="5">
        <v>9</v>
      </c>
      <c r="P54" s="5">
        <v>1825.5</v>
      </c>
      <c r="Q54" s="39">
        <v>0.0341</v>
      </c>
      <c r="R54" s="36">
        <f t="shared" si="10"/>
        <v>62.24955</v>
      </c>
      <c r="S54" s="5">
        <v>2663.2</v>
      </c>
      <c r="T54" s="37">
        <v>9094.3</v>
      </c>
      <c r="U54" s="36">
        <f t="shared" si="2"/>
        <v>11757.5</v>
      </c>
      <c r="V54" s="36">
        <v>128.84</v>
      </c>
      <c r="W54" s="38">
        <f t="shared" si="3"/>
        <v>0.00529445460344461</v>
      </c>
      <c r="X54" s="122">
        <f t="shared" si="11"/>
        <v>0.6821375311078035</v>
      </c>
      <c r="Y54" s="19"/>
      <c r="Z54" s="5" t="s">
        <v>72</v>
      </c>
      <c r="AA54" s="5">
        <v>3213.3</v>
      </c>
      <c r="AB54" s="5">
        <v>2.14</v>
      </c>
      <c r="AC54" s="36">
        <f t="shared" si="12"/>
        <v>6876.462</v>
      </c>
      <c r="AD54" s="5">
        <v>2663.2</v>
      </c>
      <c r="AE54" s="37">
        <v>9094.3</v>
      </c>
      <c r="AF54" s="36">
        <f t="shared" si="4"/>
        <v>11757.5</v>
      </c>
      <c r="AG54" s="5">
        <v>4.43</v>
      </c>
      <c r="AH54" s="40">
        <f t="shared" si="5"/>
        <v>0.5848574952158198</v>
      </c>
      <c r="AI54" s="134">
        <f t="shared" si="13"/>
        <v>2.5909187038060812</v>
      </c>
      <c r="AK54" s="5" t="s">
        <v>72</v>
      </c>
      <c r="AL54" s="5">
        <v>1825.5</v>
      </c>
      <c r="AM54" s="5">
        <v>0.0682</v>
      </c>
      <c r="AN54" s="36">
        <f t="shared" si="14"/>
        <v>124.4991</v>
      </c>
      <c r="AO54" s="5">
        <v>2663.2</v>
      </c>
      <c r="AP54" s="37">
        <v>9094.3</v>
      </c>
      <c r="AQ54" s="36">
        <f t="shared" si="6"/>
        <v>11757.5</v>
      </c>
      <c r="AR54" s="36">
        <v>32.9</v>
      </c>
      <c r="AS54" s="38">
        <f t="shared" si="7"/>
        <v>0.01058890920688922</v>
      </c>
      <c r="AT54" s="140">
        <f t="shared" si="15"/>
        <v>0.3483751129066553</v>
      </c>
      <c r="AU54" s="5"/>
      <c r="AV54" s="5"/>
      <c r="AW54" s="5"/>
      <c r="AX54" s="5"/>
    </row>
    <row r="55" spans="1:50" ht="11.25">
      <c r="A55" s="35">
        <v>46</v>
      </c>
      <c r="B55" s="5" t="s">
        <v>73</v>
      </c>
      <c r="C55" s="5">
        <v>6</v>
      </c>
      <c r="D55" s="5">
        <v>320.2</v>
      </c>
      <c r="E55" s="5">
        <v>0.0341</v>
      </c>
      <c r="F55" s="36">
        <f t="shared" si="8"/>
        <v>10.918819999999998</v>
      </c>
      <c r="G55" s="5">
        <v>822.2</v>
      </c>
      <c r="H55" s="37">
        <v>3354.5</v>
      </c>
      <c r="I55" s="36">
        <f t="shared" si="0"/>
        <v>4176.7</v>
      </c>
      <c r="J55" s="5">
        <v>41.08</v>
      </c>
      <c r="K55" s="38">
        <f t="shared" si="1"/>
        <v>0.0026142217540163284</v>
      </c>
      <c r="L55" s="140">
        <f t="shared" si="9"/>
        <v>0.10739222965499076</v>
      </c>
      <c r="M55" s="19"/>
      <c r="N55" s="5" t="s">
        <v>73</v>
      </c>
      <c r="O55" s="5">
        <v>6</v>
      </c>
      <c r="P55" s="5">
        <v>320.2</v>
      </c>
      <c r="Q55" s="39">
        <v>0.0341</v>
      </c>
      <c r="R55" s="36">
        <f t="shared" si="10"/>
        <v>10.918819999999998</v>
      </c>
      <c r="S55" s="5">
        <v>822.2</v>
      </c>
      <c r="T55" s="37">
        <v>3354.5</v>
      </c>
      <c r="U55" s="36">
        <f t="shared" si="2"/>
        <v>4176.7</v>
      </c>
      <c r="V55" s="36">
        <v>128.84</v>
      </c>
      <c r="W55" s="38">
        <f t="shared" si="3"/>
        <v>0.0026142217540163284</v>
      </c>
      <c r="X55" s="122">
        <f t="shared" si="11"/>
        <v>0.33681633078746376</v>
      </c>
      <c r="Y55" s="19"/>
      <c r="Z55" s="5" t="s">
        <v>73</v>
      </c>
      <c r="AA55" s="5">
        <v>816.3</v>
      </c>
      <c r="AB55" s="5">
        <v>0.31</v>
      </c>
      <c r="AC55" s="36">
        <f t="shared" si="12"/>
        <v>253.053</v>
      </c>
      <c r="AD55" s="5">
        <v>822.2</v>
      </c>
      <c r="AE55" s="37">
        <v>3354.5</v>
      </c>
      <c r="AF55" s="36">
        <f t="shared" si="4"/>
        <v>4176.7</v>
      </c>
      <c r="AG55" s="5">
        <v>4.43</v>
      </c>
      <c r="AH55" s="40">
        <f t="shared" si="5"/>
        <v>0.06058682692077478</v>
      </c>
      <c r="AI55" s="134">
        <f t="shared" si="13"/>
        <v>0.26839964325903226</v>
      </c>
      <c r="AK55" s="5" t="s">
        <v>73</v>
      </c>
      <c r="AL55" s="5">
        <v>320.2</v>
      </c>
      <c r="AM55" s="5">
        <v>0.0682</v>
      </c>
      <c r="AN55" s="36">
        <f t="shared" si="14"/>
        <v>21.837639999999997</v>
      </c>
      <c r="AO55" s="5">
        <v>822.2</v>
      </c>
      <c r="AP55" s="37">
        <v>3354.5</v>
      </c>
      <c r="AQ55" s="36">
        <f t="shared" si="6"/>
        <v>4176.7</v>
      </c>
      <c r="AR55" s="36">
        <v>32.9</v>
      </c>
      <c r="AS55" s="38">
        <f t="shared" si="7"/>
        <v>0.005228443508032657</v>
      </c>
      <c r="AT55" s="140">
        <f t="shared" si="15"/>
        <v>0.1720157914142744</v>
      </c>
      <c r="AU55" s="5"/>
      <c r="AV55" s="5"/>
      <c r="AW55" s="5"/>
      <c r="AX55" s="5"/>
    </row>
    <row r="56" spans="1:50" ht="11.25">
      <c r="A56" s="35">
        <v>47</v>
      </c>
      <c r="B56" s="5" t="s">
        <v>74</v>
      </c>
      <c r="C56" s="5">
        <v>5</v>
      </c>
      <c r="D56" s="5">
        <v>284.3</v>
      </c>
      <c r="E56" s="5">
        <v>0.0341</v>
      </c>
      <c r="F56" s="36">
        <f t="shared" si="8"/>
        <v>9.69463</v>
      </c>
      <c r="G56" s="5">
        <v>0</v>
      </c>
      <c r="H56" s="37">
        <v>3333.3</v>
      </c>
      <c r="I56" s="36">
        <f t="shared" si="0"/>
        <v>3333.3</v>
      </c>
      <c r="J56" s="5">
        <v>41.08</v>
      </c>
      <c r="K56" s="38">
        <f t="shared" si="1"/>
        <v>0.002908418084180842</v>
      </c>
      <c r="L56" s="140">
        <f t="shared" si="9"/>
        <v>0.11947781489814897</v>
      </c>
      <c r="M56" s="19"/>
      <c r="N56" s="5" t="s">
        <v>74</v>
      </c>
      <c r="O56" s="5">
        <v>5</v>
      </c>
      <c r="P56" s="5">
        <v>284.3</v>
      </c>
      <c r="Q56" s="39">
        <v>0.0341</v>
      </c>
      <c r="R56" s="36">
        <f t="shared" si="10"/>
        <v>9.69463</v>
      </c>
      <c r="S56" s="5">
        <v>0</v>
      </c>
      <c r="T56" s="37">
        <v>3333.3</v>
      </c>
      <c r="U56" s="36">
        <f t="shared" si="2"/>
        <v>3333.3</v>
      </c>
      <c r="V56" s="36">
        <v>128.84</v>
      </c>
      <c r="W56" s="38">
        <f t="shared" si="3"/>
        <v>0.002908418084180842</v>
      </c>
      <c r="X56" s="122">
        <f t="shared" si="11"/>
        <v>0.37472058596585966</v>
      </c>
      <c r="Y56" s="19"/>
      <c r="Z56" s="5" t="s">
        <v>74</v>
      </c>
      <c r="AA56" s="5">
        <v>1003.4</v>
      </c>
      <c r="AB56" s="5">
        <v>0.31</v>
      </c>
      <c r="AC56" s="36">
        <f t="shared" si="12"/>
        <v>311.054</v>
      </c>
      <c r="AD56" s="5">
        <v>0</v>
      </c>
      <c r="AE56" s="37">
        <v>3333.3</v>
      </c>
      <c r="AF56" s="36">
        <f t="shared" si="4"/>
        <v>3333.3</v>
      </c>
      <c r="AG56" s="5">
        <v>4.43</v>
      </c>
      <c r="AH56" s="40">
        <f t="shared" si="5"/>
        <v>0.0933171331713317</v>
      </c>
      <c r="AI56" s="134">
        <f t="shared" si="13"/>
        <v>0.41339489994899936</v>
      </c>
      <c r="AK56" s="5" t="s">
        <v>74</v>
      </c>
      <c r="AL56" s="5">
        <v>284.3</v>
      </c>
      <c r="AM56" s="5">
        <v>0.0682</v>
      </c>
      <c r="AN56" s="36">
        <f t="shared" si="14"/>
        <v>19.38926</v>
      </c>
      <c r="AO56" s="5">
        <v>0</v>
      </c>
      <c r="AP56" s="37">
        <v>3333.3</v>
      </c>
      <c r="AQ56" s="36">
        <f t="shared" si="6"/>
        <v>3333.3</v>
      </c>
      <c r="AR56" s="36">
        <v>32.9</v>
      </c>
      <c r="AS56" s="38">
        <f t="shared" si="7"/>
        <v>0.005816836168361684</v>
      </c>
      <c r="AT56" s="140">
        <f t="shared" si="15"/>
        <v>0.1913739099390994</v>
      </c>
      <c r="AU56" s="5"/>
      <c r="AV56" s="5"/>
      <c r="AW56" s="5"/>
      <c r="AX56" s="5"/>
    </row>
    <row r="57" spans="1:50" ht="11.25">
      <c r="A57" s="35">
        <v>48</v>
      </c>
      <c r="B57" s="5" t="s">
        <v>75</v>
      </c>
      <c r="C57" s="5">
        <v>5</v>
      </c>
      <c r="D57" s="5">
        <v>284.8</v>
      </c>
      <c r="E57" s="5">
        <v>0.0341</v>
      </c>
      <c r="F57" s="36">
        <f t="shared" si="8"/>
        <v>9.71168</v>
      </c>
      <c r="G57" s="5">
        <v>330.1</v>
      </c>
      <c r="H57" s="37">
        <v>3341.9</v>
      </c>
      <c r="I57" s="36">
        <f t="shared" si="0"/>
        <v>3672</v>
      </c>
      <c r="J57" s="5">
        <v>41.08</v>
      </c>
      <c r="K57" s="38">
        <f t="shared" si="1"/>
        <v>0.0026447930283224398</v>
      </c>
      <c r="L57" s="140">
        <f t="shared" si="9"/>
        <v>0.10864809760348582</v>
      </c>
      <c r="M57" s="19"/>
      <c r="N57" s="5" t="s">
        <v>75</v>
      </c>
      <c r="O57" s="5">
        <v>5</v>
      </c>
      <c r="P57" s="5">
        <v>284.8</v>
      </c>
      <c r="Q57" s="39">
        <v>0.0341</v>
      </c>
      <c r="R57" s="36">
        <f t="shared" si="10"/>
        <v>9.71168</v>
      </c>
      <c r="S57" s="5">
        <v>330.1</v>
      </c>
      <c r="T57" s="37">
        <v>3341.9</v>
      </c>
      <c r="U57" s="36">
        <f t="shared" si="2"/>
        <v>3672</v>
      </c>
      <c r="V57" s="36">
        <v>128.84</v>
      </c>
      <c r="W57" s="38">
        <f t="shared" si="3"/>
        <v>0.0026447930283224398</v>
      </c>
      <c r="X57" s="122">
        <f t="shared" si="11"/>
        <v>0.34075513376906313</v>
      </c>
      <c r="Y57" s="19"/>
      <c r="Z57" s="5" t="s">
        <v>75</v>
      </c>
      <c r="AA57" s="5">
        <v>643</v>
      </c>
      <c r="AB57" s="5">
        <v>0.31</v>
      </c>
      <c r="AC57" s="36">
        <f t="shared" si="12"/>
        <v>199.33</v>
      </c>
      <c r="AD57" s="5">
        <v>330.1</v>
      </c>
      <c r="AE57" s="37">
        <v>3341.9</v>
      </c>
      <c r="AF57" s="36">
        <f t="shared" si="4"/>
        <v>3672</v>
      </c>
      <c r="AG57" s="5">
        <v>4.43</v>
      </c>
      <c r="AH57" s="40">
        <f t="shared" si="5"/>
        <v>0.05428376906318083</v>
      </c>
      <c r="AI57" s="134">
        <f t="shared" si="13"/>
        <v>0.24047709694989106</v>
      </c>
      <c r="AK57" s="5" t="s">
        <v>75</v>
      </c>
      <c r="AL57" s="5">
        <v>284.8</v>
      </c>
      <c r="AM57" s="5">
        <v>0.0682</v>
      </c>
      <c r="AN57" s="36">
        <f t="shared" si="14"/>
        <v>19.42336</v>
      </c>
      <c r="AO57" s="5">
        <v>330.1</v>
      </c>
      <c r="AP57" s="37">
        <v>3341.9</v>
      </c>
      <c r="AQ57" s="36">
        <f t="shared" si="6"/>
        <v>3672</v>
      </c>
      <c r="AR57" s="36">
        <v>32.9</v>
      </c>
      <c r="AS57" s="38">
        <f t="shared" si="7"/>
        <v>0.0052895860566448795</v>
      </c>
      <c r="AT57" s="140">
        <f t="shared" si="15"/>
        <v>0.17402738126361653</v>
      </c>
      <c r="AU57" s="5"/>
      <c r="AV57" s="5"/>
      <c r="AW57" s="5"/>
      <c r="AX57" s="5"/>
    </row>
    <row r="58" spans="1:50" ht="11.25">
      <c r="A58" s="35">
        <v>49</v>
      </c>
      <c r="B58" s="5" t="s">
        <v>76</v>
      </c>
      <c r="C58" s="5">
        <v>5</v>
      </c>
      <c r="D58" s="5">
        <v>281.1</v>
      </c>
      <c r="E58" s="5">
        <v>0.0341</v>
      </c>
      <c r="F58" s="36">
        <f t="shared" si="8"/>
        <v>9.585510000000001</v>
      </c>
      <c r="G58" s="5">
        <v>411</v>
      </c>
      <c r="H58" s="37">
        <v>3288.5</v>
      </c>
      <c r="I58" s="36">
        <f t="shared" si="0"/>
        <v>3699.5</v>
      </c>
      <c r="J58" s="5">
        <v>41.08</v>
      </c>
      <c r="K58" s="38">
        <f t="shared" si="1"/>
        <v>0.002591028517367212</v>
      </c>
      <c r="L58" s="140">
        <f t="shared" si="9"/>
        <v>0.10643945149344507</v>
      </c>
      <c r="M58" s="19"/>
      <c r="N58" s="5" t="s">
        <v>76</v>
      </c>
      <c r="O58" s="5">
        <v>5</v>
      </c>
      <c r="P58" s="5">
        <v>281.1</v>
      </c>
      <c r="Q58" s="39">
        <v>0.0341</v>
      </c>
      <c r="R58" s="36">
        <f t="shared" si="10"/>
        <v>9.585510000000001</v>
      </c>
      <c r="S58" s="5">
        <v>411</v>
      </c>
      <c r="T58" s="37">
        <v>3288.5</v>
      </c>
      <c r="U58" s="36">
        <f t="shared" si="2"/>
        <v>3699.5</v>
      </c>
      <c r="V58" s="36">
        <v>128.84</v>
      </c>
      <c r="W58" s="38">
        <f t="shared" si="3"/>
        <v>0.002591028517367212</v>
      </c>
      <c r="X58" s="122">
        <f t="shared" si="11"/>
        <v>0.3338281141775916</v>
      </c>
      <c r="Y58" s="19"/>
      <c r="Z58" s="5" t="s">
        <v>76</v>
      </c>
      <c r="AA58" s="5">
        <v>628</v>
      </c>
      <c r="AB58" s="5">
        <v>0.31</v>
      </c>
      <c r="AC58" s="36">
        <f t="shared" si="12"/>
        <v>194.68</v>
      </c>
      <c r="AD58" s="5">
        <v>411</v>
      </c>
      <c r="AE58" s="37">
        <v>3288.5</v>
      </c>
      <c r="AF58" s="36">
        <f t="shared" si="4"/>
        <v>3699.5</v>
      </c>
      <c r="AG58" s="5">
        <v>4.43</v>
      </c>
      <c r="AH58" s="40">
        <f t="shared" si="5"/>
        <v>0.05262332747668604</v>
      </c>
      <c r="AI58" s="134">
        <f t="shared" si="13"/>
        <v>0.23312134072171914</v>
      </c>
      <c r="AK58" s="5" t="s">
        <v>76</v>
      </c>
      <c r="AL58" s="5">
        <v>281.1</v>
      </c>
      <c r="AM58" s="5">
        <v>0.0682</v>
      </c>
      <c r="AN58" s="36">
        <f t="shared" si="14"/>
        <v>19.171020000000002</v>
      </c>
      <c r="AO58" s="5">
        <v>411</v>
      </c>
      <c r="AP58" s="37">
        <v>3288.5</v>
      </c>
      <c r="AQ58" s="36">
        <f t="shared" si="6"/>
        <v>3699.5</v>
      </c>
      <c r="AR58" s="36">
        <v>32.9</v>
      </c>
      <c r="AS58" s="38">
        <f t="shared" si="7"/>
        <v>0.005182057034734424</v>
      </c>
      <c r="AT58" s="140">
        <f t="shared" si="15"/>
        <v>0.17048967644276256</v>
      </c>
      <c r="AU58" s="5"/>
      <c r="AV58" s="5"/>
      <c r="AW58" s="5"/>
      <c r="AX58" s="5"/>
    </row>
    <row r="59" spans="1:50" ht="11.25">
      <c r="A59" s="35">
        <v>50</v>
      </c>
      <c r="B59" s="5" t="s">
        <v>77</v>
      </c>
      <c r="C59" s="5">
        <v>5</v>
      </c>
      <c r="D59" s="5">
        <v>431.4</v>
      </c>
      <c r="E59" s="5">
        <v>0.0341</v>
      </c>
      <c r="F59" s="36">
        <f t="shared" si="8"/>
        <v>14.710739999999998</v>
      </c>
      <c r="G59" s="5">
        <v>391.3</v>
      </c>
      <c r="H59" s="37">
        <v>4866.7</v>
      </c>
      <c r="I59" s="36">
        <f t="shared" si="0"/>
        <v>5258</v>
      </c>
      <c r="J59" s="5">
        <v>41.08</v>
      </c>
      <c r="K59" s="38">
        <f t="shared" si="1"/>
        <v>0.002797782426778242</v>
      </c>
      <c r="L59" s="140">
        <f t="shared" si="9"/>
        <v>0.11493290209205018</v>
      </c>
      <c r="M59" s="19"/>
      <c r="N59" s="5" t="s">
        <v>77</v>
      </c>
      <c r="O59" s="5">
        <v>5</v>
      </c>
      <c r="P59" s="5">
        <v>431.4</v>
      </c>
      <c r="Q59" s="39">
        <v>0.0341</v>
      </c>
      <c r="R59" s="36">
        <f t="shared" si="10"/>
        <v>14.710739999999998</v>
      </c>
      <c r="S59" s="5">
        <v>391.3</v>
      </c>
      <c r="T59" s="37">
        <v>4866.7</v>
      </c>
      <c r="U59" s="36">
        <f t="shared" si="2"/>
        <v>5258</v>
      </c>
      <c r="V59" s="36">
        <v>128.84</v>
      </c>
      <c r="W59" s="38">
        <f t="shared" si="3"/>
        <v>0.002797782426778242</v>
      </c>
      <c r="X59" s="122">
        <f t="shared" si="11"/>
        <v>0.36046628786610874</v>
      </c>
      <c r="Y59" s="19"/>
      <c r="Z59" s="5" t="s">
        <v>77</v>
      </c>
      <c r="AA59" s="5">
        <v>1125.8</v>
      </c>
      <c r="AB59" s="5">
        <v>0.31</v>
      </c>
      <c r="AC59" s="36">
        <f t="shared" si="12"/>
        <v>348.998</v>
      </c>
      <c r="AD59" s="5">
        <v>391.3</v>
      </c>
      <c r="AE59" s="37">
        <v>4866.7</v>
      </c>
      <c r="AF59" s="36">
        <f t="shared" si="4"/>
        <v>5258</v>
      </c>
      <c r="AG59" s="5">
        <v>4.43</v>
      </c>
      <c r="AH59" s="40">
        <f t="shared" si="5"/>
        <v>0.06637466717383035</v>
      </c>
      <c r="AI59" s="134">
        <f t="shared" si="13"/>
        <v>0.29403977558006844</v>
      </c>
      <c r="AK59" s="5" t="s">
        <v>77</v>
      </c>
      <c r="AL59" s="5">
        <v>431.4</v>
      </c>
      <c r="AM59" s="5">
        <v>0.0682</v>
      </c>
      <c r="AN59" s="36">
        <f t="shared" si="14"/>
        <v>29.421479999999995</v>
      </c>
      <c r="AO59" s="5">
        <v>391.3</v>
      </c>
      <c r="AP59" s="37">
        <v>4866.7</v>
      </c>
      <c r="AQ59" s="36">
        <f t="shared" si="6"/>
        <v>5258</v>
      </c>
      <c r="AR59" s="36">
        <v>32.9</v>
      </c>
      <c r="AS59" s="38">
        <f t="shared" si="7"/>
        <v>0.005595564853556484</v>
      </c>
      <c r="AT59" s="140">
        <f t="shared" si="15"/>
        <v>0.18409408368200833</v>
      </c>
      <c r="AU59" s="5"/>
      <c r="AV59" s="5"/>
      <c r="AW59" s="5"/>
      <c r="AX59" s="5"/>
    </row>
    <row r="60" spans="1:50" ht="11.25">
      <c r="A60" s="35">
        <v>51</v>
      </c>
      <c r="B60" s="5" t="s">
        <v>78</v>
      </c>
      <c r="C60" s="5">
        <v>5</v>
      </c>
      <c r="D60" s="41">
        <v>436</v>
      </c>
      <c r="E60" s="5">
        <v>0.0341</v>
      </c>
      <c r="F60" s="36">
        <f t="shared" si="8"/>
        <v>14.8676</v>
      </c>
      <c r="G60" s="5">
        <v>749.8</v>
      </c>
      <c r="H60" s="37">
        <v>4923.2</v>
      </c>
      <c r="I60" s="36">
        <f t="shared" si="0"/>
        <v>5673</v>
      </c>
      <c r="J60" s="5">
        <v>41.08</v>
      </c>
      <c r="K60" s="38">
        <f t="shared" si="1"/>
        <v>0.0026207650273224045</v>
      </c>
      <c r="L60" s="140">
        <f t="shared" si="9"/>
        <v>0.10766102732240437</v>
      </c>
      <c r="M60" s="19"/>
      <c r="N60" s="5" t="s">
        <v>78</v>
      </c>
      <c r="O60" s="5">
        <v>5</v>
      </c>
      <c r="P60" s="41">
        <v>436</v>
      </c>
      <c r="Q60" s="39">
        <v>0.0341</v>
      </c>
      <c r="R60" s="36">
        <f t="shared" si="10"/>
        <v>14.8676</v>
      </c>
      <c r="S60" s="5">
        <v>749.8</v>
      </c>
      <c r="T60" s="37">
        <v>4923.2</v>
      </c>
      <c r="U60" s="36">
        <f t="shared" si="2"/>
        <v>5673</v>
      </c>
      <c r="V60" s="36">
        <v>128.84</v>
      </c>
      <c r="W60" s="38">
        <f t="shared" si="3"/>
        <v>0.0026207650273224045</v>
      </c>
      <c r="X60" s="122">
        <f t="shared" si="11"/>
        <v>0.33765936612021863</v>
      </c>
      <c r="Y60" s="19"/>
      <c r="Z60" s="5" t="s">
        <v>78</v>
      </c>
      <c r="AA60" s="5">
        <v>1468.2</v>
      </c>
      <c r="AB60" s="5">
        <v>0.31</v>
      </c>
      <c r="AC60" s="36">
        <f t="shared" si="12"/>
        <v>455.142</v>
      </c>
      <c r="AD60" s="5">
        <v>749.8</v>
      </c>
      <c r="AE60" s="37">
        <v>4923.2</v>
      </c>
      <c r="AF60" s="36">
        <f t="shared" si="4"/>
        <v>5673</v>
      </c>
      <c r="AG60" s="36">
        <v>3.1</v>
      </c>
      <c r="AH60" s="40">
        <f t="shared" si="5"/>
        <v>0.08022950819672131</v>
      </c>
      <c r="AI60" s="134">
        <f t="shared" si="13"/>
        <v>0.24871147540983607</v>
      </c>
      <c r="AK60" s="5" t="s">
        <v>78</v>
      </c>
      <c r="AL60" s="41">
        <v>436</v>
      </c>
      <c r="AM60" s="5">
        <v>0.0682</v>
      </c>
      <c r="AN60" s="36">
        <f t="shared" si="14"/>
        <v>29.7352</v>
      </c>
      <c r="AO60" s="5">
        <v>749.8</v>
      </c>
      <c r="AP60" s="37">
        <v>4923.2</v>
      </c>
      <c r="AQ60" s="36">
        <f t="shared" si="6"/>
        <v>5673</v>
      </c>
      <c r="AR60" s="36">
        <v>32.9</v>
      </c>
      <c r="AS60" s="38">
        <f t="shared" si="7"/>
        <v>0.005241530054644809</v>
      </c>
      <c r="AT60" s="140">
        <f t="shared" si="15"/>
        <v>0.1724463387978142</v>
      </c>
      <c r="AU60" s="5"/>
      <c r="AV60" s="5"/>
      <c r="AW60" s="5"/>
      <c r="AX60" s="5"/>
    </row>
    <row r="61" spans="1:50" ht="11.25">
      <c r="A61" s="35">
        <v>52</v>
      </c>
      <c r="B61" s="5" t="s">
        <v>79</v>
      </c>
      <c r="C61" s="5">
        <v>5</v>
      </c>
      <c r="D61" s="5">
        <v>236.6</v>
      </c>
      <c r="E61" s="5">
        <v>0.0341</v>
      </c>
      <c r="F61" s="36">
        <f t="shared" si="8"/>
        <v>8.06806</v>
      </c>
      <c r="G61" s="5">
        <v>0</v>
      </c>
      <c r="H61" s="37">
        <v>2023.9</v>
      </c>
      <c r="I61" s="36">
        <f t="shared" si="0"/>
        <v>2023.9</v>
      </c>
      <c r="J61" s="5">
        <v>41.08</v>
      </c>
      <c r="K61" s="38">
        <f t="shared" si="1"/>
        <v>0.00398639260833045</v>
      </c>
      <c r="L61" s="140">
        <f t="shared" si="9"/>
        <v>0.1637610083502149</v>
      </c>
      <c r="M61" s="19"/>
      <c r="N61" s="5" t="s">
        <v>79</v>
      </c>
      <c r="O61" s="5">
        <v>5</v>
      </c>
      <c r="P61" s="5">
        <v>236.6</v>
      </c>
      <c r="Q61" s="39">
        <v>0.0341</v>
      </c>
      <c r="R61" s="36">
        <f t="shared" si="10"/>
        <v>8.06806</v>
      </c>
      <c r="S61" s="5">
        <v>0</v>
      </c>
      <c r="T61" s="37">
        <v>2023.9</v>
      </c>
      <c r="U61" s="36">
        <f t="shared" si="2"/>
        <v>2023.9</v>
      </c>
      <c r="V61" s="36">
        <v>128.84</v>
      </c>
      <c r="W61" s="38">
        <f t="shared" si="3"/>
        <v>0.00398639260833045</v>
      </c>
      <c r="X61" s="122">
        <f t="shared" si="11"/>
        <v>0.5136068236572953</v>
      </c>
      <c r="Y61" s="19"/>
      <c r="Z61" s="5" t="s">
        <v>79</v>
      </c>
      <c r="AA61" s="5">
        <v>236.6</v>
      </c>
      <c r="AB61" s="5">
        <v>0.31</v>
      </c>
      <c r="AC61" s="36">
        <f t="shared" si="12"/>
        <v>73.346</v>
      </c>
      <c r="AD61" s="5">
        <v>0</v>
      </c>
      <c r="AE61" s="37">
        <v>2023.9</v>
      </c>
      <c r="AF61" s="36">
        <f t="shared" si="4"/>
        <v>2023.9</v>
      </c>
      <c r="AG61" s="36">
        <v>3.1</v>
      </c>
      <c r="AH61" s="40">
        <f t="shared" si="5"/>
        <v>0.0362399328030041</v>
      </c>
      <c r="AI61" s="134">
        <f t="shared" si="13"/>
        <v>0.11234379168931272</v>
      </c>
      <c r="AK61" s="5" t="s">
        <v>79</v>
      </c>
      <c r="AL61" s="5">
        <v>236.6</v>
      </c>
      <c r="AM61" s="5">
        <v>0.0682</v>
      </c>
      <c r="AN61" s="36">
        <f t="shared" si="14"/>
        <v>16.13612</v>
      </c>
      <c r="AO61" s="5">
        <v>0</v>
      </c>
      <c r="AP61" s="37">
        <v>2023.9</v>
      </c>
      <c r="AQ61" s="36">
        <f t="shared" si="6"/>
        <v>2023.9</v>
      </c>
      <c r="AR61" s="36">
        <v>32.9</v>
      </c>
      <c r="AS61" s="38">
        <f t="shared" si="7"/>
        <v>0.0079727852166609</v>
      </c>
      <c r="AT61" s="140">
        <f t="shared" si="15"/>
        <v>0.2623046336281436</v>
      </c>
      <c r="AU61" s="5"/>
      <c r="AV61" s="5"/>
      <c r="AW61" s="5"/>
      <c r="AX61" s="5"/>
    </row>
    <row r="62" spans="1:50" ht="11.25">
      <c r="A62" s="35">
        <v>53</v>
      </c>
      <c r="B62" s="5" t="s">
        <v>80</v>
      </c>
      <c r="C62" s="5">
        <v>5</v>
      </c>
      <c r="D62" s="5">
        <v>161.8</v>
      </c>
      <c r="E62" s="5">
        <v>0.0341</v>
      </c>
      <c r="F62" s="36">
        <f t="shared" si="8"/>
        <v>5.51738</v>
      </c>
      <c r="G62" s="5">
        <v>0</v>
      </c>
      <c r="H62" s="37">
        <v>1303.1</v>
      </c>
      <c r="I62" s="36">
        <f t="shared" si="0"/>
        <v>1303.1</v>
      </c>
      <c r="J62" s="5">
        <v>41.08</v>
      </c>
      <c r="K62" s="38">
        <f t="shared" si="1"/>
        <v>0.004234041900084414</v>
      </c>
      <c r="L62" s="140">
        <f t="shared" si="9"/>
        <v>0.17393444125546773</v>
      </c>
      <c r="M62" s="19"/>
      <c r="N62" s="5" t="s">
        <v>80</v>
      </c>
      <c r="O62" s="5">
        <v>5</v>
      </c>
      <c r="P62" s="5">
        <v>161.8</v>
      </c>
      <c r="Q62" s="39">
        <v>0.0341</v>
      </c>
      <c r="R62" s="36">
        <f t="shared" si="10"/>
        <v>5.51738</v>
      </c>
      <c r="S62" s="5">
        <v>0</v>
      </c>
      <c r="T62" s="37">
        <v>1303.1</v>
      </c>
      <c r="U62" s="36">
        <f t="shared" si="2"/>
        <v>1303.1</v>
      </c>
      <c r="V62" s="36">
        <v>128.84</v>
      </c>
      <c r="W62" s="38">
        <f t="shared" si="3"/>
        <v>0.004234041900084414</v>
      </c>
      <c r="X62" s="122">
        <f t="shared" si="11"/>
        <v>0.5455139584068759</v>
      </c>
      <c r="Y62" s="19"/>
      <c r="Z62" s="5" t="s">
        <v>80</v>
      </c>
      <c r="AA62" s="5">
        <v>477.2</v>
      </c>
      <c r="AB62" s="5">
        <v>0.31</v>
      </c>
      <c r="AC62" s="36">
        <f t="shared" si="12"/>
        <v>147.932</v>
      </c>
      <c r="AD62" s="5">
        <v>0</v>
      </c>
      <c r="AE62" s="37">
        <v>1303.1</v>
      </c>
      <c r="AF62" s="36">
        <f t="shared" si="4"/>
        <v>1303.1</v>
      </c>
      <c r="AG62" s="36">
        <v>3.1</v>
      </c>
      <c r="AH62" s="40">
        <f t="shared" si="5"/>
        <v>0.11352313713452536</v>
      </c>
      <c r="AI62" s="134">
        <f t="shared" si="13"/>
        <v>0.3519217251170286</v>
      </c>
      <c r="AK62" s="5" t="s">
        <v>80</v>
      </c>
      <c r="AL62" s="5">
        <v>161.8</v>
      </c>
      <c r="AM62" s="5">
        <v>0.0682</v>
      </c>
      <c r="AN62" s="36">
        <f t="shared" si="14"/>
        <v>11.03476</v>
      </c>
      <c r="AO62" s="5">
        <v>0</v>
      </c>
      <c r="AP62" s="37">
        <v>1303.1</v>
      </c>
      <c r="AQ62" s="36">
        <f t="shared" si="6"/>
        <v>1303.1</v>
      </c>
      <c r="AR62" s="36">
        <v>32.9</v>
      </c>
      <c r="AS62" s="38">
        <f t="shared" si="7"/>
        <v>0.008468083800168828</v>
      </c>
      <c r="AT62" s="140">
        <f t="shared" si="15"/>
        <v>0.27859995702555446</v>
      </c>
      <c r="AU62" s="5"/>
      <c r="AV62" s="5"/>
      <c r="AW62" s="5"/>
      <c r="AX62" s="5"/>
    </row>
    <row r="63" spans="1:50" ht="11.25">
      <c r="A63" s="35">
        <v>54</v>
      </c>
      <c r="B63" s="5" t="s">
        <v>81</v>
      </c>
      <c r="C63" s="5">
        <v>3</v>
      </c>
      <c r="D63" s="5">
        <v>130.2</v>
      </c>
      <c r="E63" s="5">
        <v>0.0341</v>
      </c>
      <c r="F63" s="36">
        <f t="shared" si="8"/>
        <v>4.439819999999999</v>
      </c>
      <c r="G63" s="5">
        <v>606.9</v>
      </c>
      <c r="H63" s="37">
        <v>603.5</v>
      </c>
      <c r="I63" s="36">
        <f t="shared" si="0"/>
        <v>1210.4</v>
      </c>
      <c r="J63" s="5">
        <v>41.08</v>
      </c>
      <c r="K63" s="38">
        <f t="shared" si="1"/>
        <v>0.0036680601454064763</v>
      </c>
      <c r="L63" s="140">
        <f t="shared" si="9"/>
        <v>0.15068391077329804</v>
      </c>
      <c r="M63" s="19"/>
      <c r="N63" s="5" t="s">
        <v>81</v>
      </c>
      <c r="O63" s="5">
        <v>3</v>
      </c>
      <c r="P63" s="5">
        <v>130.2</v>
      </c>
      <c r="Q63" s="39">
        <v>0.0341</v>
      </c>
      <c r="R63" s="36">
        <f t="shared" si="10"/>
        <v>4.439819999999999</v>
      </c>
      <c r="S63" s="5">
        <v>606.9</v>
      </c>
      <c r="T63" s="37">
        <v>603.5</v>
      </c>
      <c r="U63" s="36">
        <f t="shared" si="2"/>
        <v>1210.4</v>
      </c>
      <c r="V63" s="36">
        <v>128.84</v>
      </c>
      <c r="W63" s="38">
        <f t="shared" si="3"/>
        <v>0.0036680601454064763</v>
      </c>
      <c r="X63" s="122">
        <f t="shared" si="11"/>
        <v>0.4725928691341704</v>
      </c>
      <c r="Y63" s="19"/>
      <c r="Z63" s="5" t="s">
        <v>81</v>
      </c>
      <c r="AA63" s="5">
        <v>164.9</v>
      </c>
      <c r="AB63" s="5">
        <v>0.31</v>
      </c>
      <c r="AC63" s="36">
        <f t="shared" si="12"/>
        <v>51.119</v>
      </c>
      <c r="AD63" s="5">
        <v>606.9</v>
      </c>
      <c r="AE63" s="37">
        <v>603.5</v>
      </c>
      <c r="AF63" s="36">
        <f t="shared" si="4"/>
        <v>1210.4</v>
      </c>
      <c r="AG63" s="5">
        <v>4.43</v>
      </c>
      <c r="AH63" s="40">
        <f t="shared" si="5"/>
        <v>0.042233146067415725</v>
      </c>
      <c r="AI63" s="134">
        <f t="shared" si="13"/>
        <v>0.18709283707865165</v>
      </c>
      <c r="AK63" s="5" t="s">
        <v>81</v>
      </c>
      <c r="AL63" s="5">
        <v>130.2</v>
      </c>
      <c r="AM63" s="5">
        <v>0.0682</v>
      </c>
      <c r="AN63" s="36">
        <f t="shared" si="14"/>
        <v>8.879639999999998</v>
      </c>
      <c r="AO63" s="5">
        <v>606.9</v>
      </c>
      <c r="AP63" s="37">
        <v>603.5</v>
      </c>
      <c r="AQ63" s="36">
        <f t="shared" si="6"/>
        <v>1210.4</v>
      </c>
      <c r="AR63" s="36">
        <v>32.9</v>
      </c>
      <c r="AS63" s="38">
        <f t="shared" si="7"/>
        <v>0.0073361202908129525</v>
      </c>
      <c r="AT63" s="140">
        <f t="shared" si="15"/>
        <v>0.24135835756774612</v>
      </c>
      <c r="AU63" s="5"/>
      <c r="AV63" s="5"/>
      <c r="AW63" s="5"/>
      <c r="AX63" s="5"/>
    </row>
    <row r="64" spans="1:50" ht="11.25">
      <c r="A64" s="35">
        <v>55</v>
      </c>
      <c r="B64" s="5" t="s">
        <v>82</v>
      </c>
      <c r="C64" s="5">
        <v>3</v>
      </c>
      <c r="D64" s="5">
        <v>144</v>
      </c>
      <c r="E64" s="5">
        <v>0.0341</v>
      </c>
      <c r="F64" s="36">
        <f t="shared" si="8"/>
        <v>4.9104</v>
      </c>
      <c r="G64" s="5">
        <v>528.4</v>
      </c>
      <c r="H64" s="37">
        <v>707.9</v>
      </c>
      <c r="I64" s="36">
        <f t="shared" si="0"/>
        <v>1236.3</v>
      </c>
      <c r="J64" s="5">
        <v>41.08</v>
      </c>
      <c r="K64" s="38">
        <f t="shared" si="1"/>
        <v>0.003971851492356225</v>
      </c>
      <c r="L64" s="140">
        <f t="shared" si="9"/>
        <v>0.1631636593059937</v>
      </c>
      <c r="M64" s="19"/>
      <c r="N64" s="5" t="s">
        <v>82</v>
      </c>
      <c r="O64" s="5">
        <v>3</v>
      </c>
      <c r="P64" s="5">
        <v>144</v>
      </c>
      <c r="Q64" s="39">
        <v>0.0341</v>
      </c>
      <c r="R64" s="36">
        <f t="shared" si="10"/>
        <v>4.9104</v>
      </c>
      <c r="S64" s="5">
        <v>528.4</v>
      </c>
      <c r="T64" s="37">
        <v>707.9</v>
      </c>
      <c r="U64" s="36">
        <f t="shared" si="2"/>
        <v>1236.3</v>
      </c>
      <c r="V64" s="36">
        <v>128.84</v>
      </c>
      <c r="W64" s="38">
        <f t="shared" si="3"/>
        <v>0.003971851492356225</v>
      </c>
      <c r="X64" s="122">
        <f t="shared" si="11"/>
        <v>0.511733346275176</v>
      </c>
      <c r="Y64" s="19"/>
      <c r="Z64" s="5" t="s">
        <v>82</v>
      </c>
      <c r="AA64" s="5">
        <v>183</v>
      </c>
      <c r="AB64" s="5">
        <v>0.31</v>
      </c>
      <c r="AC64" s="36">
        <f t="shared" si="12"/>
        <v>56.73</v>
      </c>
      <c r="AD64" s="5">
        <v>528.4</v>
      </c>
      <c r="AE64" s="37">
        <v>707.9</v>
      </c>
      <c r="AF64" s="36">
        <f t="shared" si="4"/>
        <v>1236.3</v>
      </c>
      <c r="AG64" s="5">
        <v>4.43</v>
      </c>
      <c r="AH64" s="40">
        <f t="shared" si="5"/>
        <v>0.04588692065032759</v>
      </c>
      <c r="AI64" s="134">
        <f t="shared" si="13"/>
        <v>0.2032790584809512</v>
      </c>
      <c r="AK64" s="5" t="s">
        <v>82</v>
      </c>
      <c r="AL64" s="5">
        <v>144</v>
      </c>
      <c r="AM64" s="5">
        <v>0.0682</v>
      </c>
      <c r="AN64" s="36">
        <f t="shared" si="14"/>
        <v>9.8208</v>
      </c>
      <c r="AO64" s="5">
        <v>528.4</v>
      </c>
      <c r="AP64" s="37">
        <v>707.9</v>
      </c>
      <c r="AQ64" s="36">
        <f t="shared" si="6"/>
        <v>1236.3</v>
      </c>
      <c r="AR64" s="36">
        <v>32.9</v>
      </c>
      <c r="AS64" s="38">
        <f t="shared" si="7"/>
        <v>0.00794370298471245</v>
      </c>
      <c r="AT64" s="140">
        <f t="shared" si="15"/>
        <v>0.26134782819703956</v>
      </c>
      <c r="AU64" s="5"/>
      <c r="AV64" s="5"/>
      <c r="AW64" s="5"/>
      <c r="AX64" s="5"/>
    </row>
    <row r="65" spans="1:50" ht="11.25">
      <c r="A65" s="35">
        <v>56</v>
      </c>
      <c r="B65" s="5" t="s">
        <v>83</v>
      </c>
      <c r="C65" s="5">
        <v>9</v>
      </c>
      <c r="D65" s="5">
        <v>882.9</v>
      </c>
      <c r="E65" s="5">
        <v>0.0341</v>
      </c>
      <c r="F65" s="36">
        <f t="shared" si="8"/>
        <v>30.106889999999996</v>
      </c>
      <c r="G65" s="5">
        <v>208.6</v>
      </c>
      <c r="H65" s="37">
        <v>3910.1</v>
      </c>
      <c r="I65" s="36">
        <f t="shared" si="0"/>
        <v>4118.7</v>
      </c>
      <c r="J65" s="5">
        <v>41.08</v>
      </c>
      <c r="K65" s="38">
        <f t="shared" si="1"/>
        <v>0.007309804064389249</v>
      </c>
      <c r="L65" s="140">
        <f t="shared" si="9"/>
        <v>0.3002867509651103</v>
      </c>
      <c r="M65" s="19"/>
      <c r="N65" s="5" t="s">
        <v>83</v>
      </c>
      <c r="O65" s="5">
        <v>9</v>
      </c>
      <c r="P65" s="5">
        <v>882.9</v>
      </c>
      <c r="Q65" s="39">
        <v>0.0341</v>
      </c>
      <c r="R65" s="36">
        <f t="shared" si="10"/>
        <v>30.106889999999996</v>
      </c>
      <c r="S65" s="5">
        <v>208.6</v>
      </c>
      <c r="T65" s="37">
        <v>3910.1</v>
      </c>
      <c r="U65" s="36">
        <f t="shared" si="2"/>
        <v>4118.7</v>
      </c>
      <c r="V65" s="36">
        <v>128.84</v>
      </c>
      <c r="W65" s="38">
        <f t="shared" si="3"/>
        <v>0.007309804064389249</v>
      </c>
      <c r="X65" s="122">
        <f t="shared" si="11"/>
        <v>0.9417951556559109</v>
      </c>
      <c r="Y65" s="19"/>
      <c r="Z65" s="5" t="s">
        <v>83</v>
      </c>
      <c r="AA65" s="5">
        <v>1200.6000000000001</v>
      </c>
      <c r="AB65" s="5">
        <v>2.14</v>
      </c>
      <c r="AC65" s="36">
        <f t="shared" si="12"/>
        <v>2569.2840000000006</v>
      </c>
      <c r="AD65" s="5">
        <v>208.6</v>
      </c>
      <c r="AE65" s="37">
        <v>3910.1</v>
      </c>
      <c r="AF65" s="36">
        <f t="shared" si="4"/>
        <v>4118.7</v>
      </c>
      <c r="AG65" s="36">
        <v>3.1</v>
      </c>
      <c r="AH65" s="40">
        <f t="shared" si="5"/>
        <v>0.6238094544395077</v>
      </c>
      <c r="AI65" s="134">
        <f t="shared" si="13"/>
        <v>1.9338093087624741</v>
      </c>
      <c r="AK65" s="5" t="s">
        <v>83</v>
      </c>
      <c r="AL65" s="5">
        <v>882.9</v>
      </c>
      <c r="AM65" s="5">
        <v>0.0682</v>
      </c>
      <c r="AN65" s="36">
        <f t="shared" si="14"/>
        <v>60.21377999999999</v>
      </c>
      <c r="AO65" s="5">
        <v>208.6</v>
      </c>
      <c r="AP65" s="37">
        <v>3910.1</v>
      </c>
      <c r="AQ65" s="36">
        <f t="shared" si="6"/>
        <v>4118.7</v>
      </c>
      <c r="AR65" s="36">
        <v>32.9</v>
      </c>
      <c r="AS65" s="38">
        <f t="shared" si="7"/>
        <v>0.014619608128778497</v>
      </c>
      <c r="AT65" s="140">
        <f t="shared" si="15"/>
        <v>0.48098510743681255</v>
      </c>
      <c r="AU65" s="5"/>
      <c r="AV65" s="5"/>
      <c r="AW65" s="5"/>
      <c r="AX65" s="5"/>
    </row>
    <row r="66" spans="1:50" ht="11.25">
      <c r="A66" s="35">
        <v>57</v>
      </c>
      <c r="B66" s="5" t="s">
        <v>84</v>
      </c>
      <c r="C66" s="5">
        <v>4</v>
      </c>
      <c r="D66" s="5">
        <v>251.7</v>
      </c>
      <c r="E66" s="5">
        <v>0.0341</v>
      </c>
      <c r="F66" s="36">
        <f t="shared" si="8"/>
        <v>8.58297</v>
      </c>
      <c r="G66" s="5">
        <v>336.1</v>
      </c>
      <c r="H66" s="37">
        <v>1749.6</v>
      </c>
      <c r="I66" s="36">
        <f t="shared" si="0"/>
        <v>2085.7</v>
      </c>
      <c r="J66" s="5">
        <v>41.08</v>
      </c>
      <c r="K66" s="38">
        <f t="shared" si="1"/>
        <v>0.004115150788704032</v>
      </c>
      <c r="L66" s="140">
        <f t="shared" si="9"/>
        <v>0.16905039439996164</v>
      </c>
      <c r="M66" s="19"/>
      <c r="N66" s="5" t="s">
        <v>84</v>
      </c>
      <c r="O66" s="5">
        <v>4</v>
      </c>
      <c r="P66" s="5">
        <v>251.7</v>
      </c>
      <c r="Q66" s="39">
        <v>0.0341</v>
      </c>
      <c r="R66" s="36">
        <f t="shared" si="10"/>
        <v>8.58297</v>
      </c>
      <c r="S66" s="5">
        <v>336.1</v>
      </c>
      <c r="T66" s="37">
        <v>1749.6</v>
      </c>
      <c r="U66" s="36">
        <f t="shared" si="2"/>
        <v>2085.7</v>
      </c>
      <c r="V66" s="36">
        <v>128.84</v>
      </c>
      <c r="W66" s="38">
        <f t="shared" si="3"/>
        <v>0.004115150788704032</v>
      </c>
      <c r="X66" s="122">
        <f t="shared" si="11"/>
        <v>0.5301960276166275</v>
      </c>
      <c r="Y66" s="19"/>
      <c r="Z66" s="5" t="s">
        <v>84</v>
      </c>
      <c r="AA66" s="5">
        <v>251.7</v>
      </c>
      <c r="AB66" s="5">
        <v>0.31</v>
      </c>
      <c r="AC66" s="36">
        <f t="shared" si="12"/>
        <v>78.027</v>
      </c>
      <c r="AD66" s="5">
        <v>336.1</v>
      </c>
      <c r="AE66" s="37">
        <v>1749.6</v>
      </c>
      <c r="AF66" s="36">
        <f t="shared" si="4"/>
        <v>2085.7</v>
      </c>
      <c r="AG66" s="5">
        <v>4.43</v>
      </c>
      <c r="AH66" s="40">
        <f t="shared" si="5"/>
        <v>0.03741046171549121</v>
      </c>
      <c r="AI66" s="134">
        <f t="shared" si="13"/>
        <v>0.16572834539962603</v>
      </c>
      <c r="AK66" s="5" t="s">
        <v>84</v>
      </c>
      <c r="AL66" s="5">
        <v>251.7</v>
      </c>
      <c r="AM66" s="5">
        <v>0.0682</v>
      </c>
      <c r="AN66" s="36">
        <f t="shared" si="14"/>
        <v>17.16594</v>
      </c>
      <c r="AO66" s="5">
        <v>336.1</v>
      </c>
      <c r="AP66" s="37">
        <v>1749.6</v>
      </c>
      <c r="AQ66" s="36">
        <f t="shared" si="6"/>
        <v>2085.7</v>
      </c>
      <c r="AR66" s="36">
        <v>32.9</v>
      </c>
      <c r="AS66" s="38">
        <f t="shared" si="7"/>
        <v>0.008230301577408065</v>
      </c>
      <c r="AT66" s="140">
        <f t="shared" si="15"/>
        <v>0.2707769218967253</v>
      </c>
      <c r="AU66" s="5"/>
      <c r="AV66" s="5"/>
      <c r="AW66" s="5"/>
      <c r="AX66" s="5"/>
    </row>
    <row r="67" spans="1:50" ht="11.25">
      <c r="A67" s="35">
        <v>58</v>
      </c>
      <c r="B67" s="5" t="s">
        <v>85</v>
      </c>
      <c r="C67" s="5">
        <v>9</v>
      </c>
      <c r="D67" s="5">
        <v>472.8</v>
      </c>
      <c r="E67" s="5">
        <v>0.0341</v>
      </c>
      <c r="F67" s="36">
        <f t="shared" si="8"/>
        <v>16.12248</v>
      </c>
      <c r="G67" s="5">
        <v>527.2</v>
      </c>
      <c r="H67" s="37">
        <v>5323.8</v>
      </c>
      <c r="I67" s="36">
        <f t="shared" si="0"/>
        <v>5851</v>
      </c>
      <c r="J67" s="5">
        <v>41.08</v>
      </c>
      <c r="K67" s="38">
        <f t="shared" si="1"/>
        <v>0.002755508460092292</v>
      </c>
      <c r="L67" s="140">
        <f t="shared" si="9"/>
        <v>0.11319628754059134</v>
      </c>
      <c r="M67" s="19"/>
      <c r="N67" s="5" t="s">
        <v>85</v>
      </c>
      <c r="O67" s="5">
        <v>9</v>
      </c>
      <c r="P67" s="5">
        <v>472.8</v>
      </c>
      <c r="Q67" s="39">
        <v>0.0341</v>
      </c>
      <c r="R67" s="36">
        <f t="shared" si="10"/>
        <v>16.12248</v>
      </c>
      <c r="S67" s="5">
        <v>527.2</v>
      </c>
      <c r="T67" s="37">
        <v>5323.8</v>
      </c>
      <c r="U67" s="36">
        <f t="shared" si="2"/>
        <v>5851</v>
      </c>
      <c r="V67" s="36">
        <v>128.84</v>
      </c>
      <c r="W67" s="38">
        <f t="shared" si="3"/>
        <v>0.002755508460092292</v>
      </c>
      <c r="X67" s="122">
        <f t="shared" si="11"/>
        <v>0.35501970999829086</v>
      </c>
      <c r="Y67" s="19"/>
      <c r="Z67" s="5" t="s">
        <v>85</v>
      </c>
      <c r="AA67" s="5">
        <v>739.6</v>
      </c>
      <c r="AB67" s="5">
        <v>2.14</v>
      </c>
      <c r="AC67" s="36">
        <f t="shared" si="12"/>
        <v>1582.7440000000001</v>
      </c>
      <c r="AD67" s="5">
        <v>527.2</v>
      </c>
      <c r="AE67" s="37">
        <v>5323.8</v>
      </c>
      <c r="AF67" s="36">
        <f t="shared" si="4"/>
        <v>5851</v>
      </c>
      <c r="AG67" s="5">
        <v>4.43</v>
      </c>
      <c r="AH67" s="40">
        <f t="shared" si="5"/>
        <v>0.27050828918133657</v>
      </c>
      <c r="AI67" s="134">
        <f t="shared" si="13"/>
        <v>1.198351721073321</v>
      </c>
      <c r="AK67" s="5" t="s">
        <v>85</v>
      </c>
      <c r="AL67" s="5">
        <v>472.8</v>
      </c>
      <c r="AM67" s="5">
        <v>0.0682</v>
      </c>
      <c r="AN67" s="36">
        <f t="shared" si="14"/>
        <v>32.24496</v>
      </c>
      <c r="AO67" s="5">
        <v>527.2</v>
      </c>
      <c r="AP67" s="37">
        <v>5323.8</v>
      </c>
      <c r="AQ67" s="36">
        <f t="shared" si="6"/>
        <v>5851</v>
      </c>
      <c r="AR67" s="36">
        <v>32.9</v>
      </c>
      <c r="AS67" s="38">
        <f t="shared" si="7"/>
        <v>0.005511016920184584</v>
      </c>
      <c r="AT67" s="140">
        <f t="shared" si="15"/>
        <v>0.18131245667407278</v>
      </c>
      <c r="AU67" s="5"/>
      <c r="AV67" s="5"/>
      <c r="AW67" s="5"/>
      <c r="AX67" s="5"/>
    </row>
    <row r="68" spans="1:50" ht="11.25">
      <c r="A68" s="35">
        <v>59</v>
      </c>
      <c r="B68" s="5" t="s">
        <v>86</v>
      </c>
      <c r="C68" s="5">
        <v>10</v>
      </c>
      <c r="D68" s="5">
        <v>544.5</v>
      </c>
      <c r="E68" s="5">
        <v>0.0341</v>
      </c>
      <c r="F68" s="36">
        <f t="shared" si="8"/>
        <v>18.567449999999997</v>
      </c>
      <c r="G68" s="5">
        <v>0</v>
      </c>
      <c r="H68" s="37">
        <v>4383.97</v>
      </c>
      <c r="I68" s="36">
        <f t="shared" si="0"/>
        <v>4383.97</v>
      </c>
      <c r="J68" s="5">
        <v>41.08</v>
      </c>
      <c r="K68" s="38">
        <f t="shared" si="1"/>
        <v>0.004235304986119886</v>
      </c>
      <c r="L68" s="140">
        <f t="shared" si="9"/>
        <v>0.17398632882980491</v>
      </c>
      <c r="M68" s="19"/>
      <c r="N68" s="5" t="s">
        <v>86</v>
      </c>
      <c r="O68" s="5">
        <v>10</v>
      </c>
      <c r="P68" s="5">
        <v>544.5</v>
      </c>
      <c r="Q68" s="39">
        <v>0.0341</v>
      </c>
      <c r="R68" s="36">
        <f t="shared" si="10"/>
        <v>18.567449999999997</v>
      </c>
      <c r="S68" s="5">
        <v>0</v>
      </c>
      <c r="T68" s="37">
        <v>4383.97</v>
      </c>
      <c r="U68" s="36">
        <f t="shared" si="2"/>
        <v>4383.97</v>
      </c>
      <c r="V68" s="36">
        <v>128.84</v>
      </c>
      <c r="W68" s="38">
        <f t="shared" si="3"/>
        <v>0.004235304986119886</v>
      </c>
      <c r="X68" s="122">
        <f t="shared" si="11"/>
        <v>0.5456766944116861</v>
      </c>
      <c r="Y68" s="19"/>
      <c r="Z68" s="5" t="s">
        <v>86</v>
      </c>
      <c r="AA68" s="5">
        <v>977</v>
      </c>
      <c r="AB68" s="5">
        <v>2.14</v>
      </c>
      <c r="AC68" s="36">
        <f t="shared" si="12"/>
        <v>2090.78</v>
      </c>
      <c r="AD68" s="5">
        <v>0</v>
      </c>
      <c r="AE68" s="37">
        <v>4383.97</v>
      </c>
      <c r="AF68" s="36">
        <f t="shared" si="4"/>
        <v>4383.97</v>
      </c>
      <c r="AG68" s="36">
        <v>3.1</v>
      </c>
      <c r="AH68" s="40">
        <f t="shared" si="5"/>
        <v>0.4769147599093972</v>
      </c>
      <c r="AI68" s="134">
        <f t="shared" si="13"/>
        <v>1.4784357557191314</v>
      </c>
      <c r="AK68" s="5" t="s">
        <v>86</v>
      </c>
      <c r="AL68" s="5">
        <v>544.5</v>
      </c>
      <c r="AM68" s="5">
        <v>0.0682</v>
      </c>
      <c r="AN68" s="36">
        <f t="shared" si="14"/>
        <v>37.134899999999995</v>
      </c>
      <c r="AO68" s="5">
        <v>0</v>
      </c>
      <c r="AP68" s="37">
        <v>4383.97</v>
      </c>
      <c r="AQ68" s="36">
        <f t="shared" si="6"/>
        <v>4383.97</v>
      </c>
      <c r="AR68" s="36">
        <v>32.9</v>
      </c>
      <c r="AS68" s="38">
        <f t="shared" si="7"/>
        <v>0.008470609972239772</v>
      </c>
      <c r="AT68" s="140">
        <f t="shared" si="15"/>
        <v>0.27868306808668847</v>
      </c>
      <c r="AU68" s="5"/>
      <c r="AV68" s="5"/>
      <c r="AW68" s="5"/>
      <c r="AX68" s="5"/>
    </row>
    <row r="69" spans="1:50" ht="11.25">
      <c r="A69" s="35">
        <v>60</v>
      </c>
      <c r="B69" s="5" t="s">
        <v>87</v>
      </c>
      <c r="C69" s="5">
        <v>4</v>
      </c>
      <c r="D69" s="5">
        <v>242.3</v>
      </c>
      <c r="E69" s="5">
        <v>0.0341</v>
      </c>
      <c r="F69" s="36">
        <f t="shared" si="8"/>
        <v>8.26243</v>
      </c>
      <c r="G69" s="5">
        <v>590.6</v>
      </c>
      <c r="H69" s="37">
        <v>1460.1</v>
      </c>
      <c r="I69" s="36">
        <f t="shared" si="0"/>
        <v>2050.7</v>
      </c>
      <c r="J69" s="5">
        <v>41.08</v>
      </c>
      <c r="K69" s="38">
        <f t="shared" si="1"/>
        <v>0.004029077875847272</v>
      </c>
      <c r="L69" s="140">
        <f t="shared" si="9"/>
        <v>0.16551451913980594</v>
      </c>
      <c r="M69" s="19"/>
      <c r="N69" s="5" t="s">
        <v>87</v>
      </c>
      <c r="O69" s="5">
        <v>4</v>
      </c>
      <c r="P69" s="5">
        <v>242.3</v>
      </c>
      <c r="Q69" s="39">
        <v>0.0341</v>
      </c>
      <c r="R69" s="36">
        <f t="shared" si="10"/>
        <v>8.26243</v>
      </c>
      <c r="S69" s="5">
        <v>590.6</v>
      </c>
      <c r="T69" s="37">
        <v>1460.1</v>
      </c>
      <c r="U69" s="36">
        <f t="shared" si="2"/>
        <v>2050.7</v>
      </c>
      <c r="V69" s="36">
        <v>128.84</v>
      </c>
      <c r="W69" s="38">
        <f t="shared" si="3"/>
        <v>0.004029077875847272</v>
      </c>
      <c r="X69" s="122">
        <f t="shared" si="11"/>
        <v>0.5191063935241625</v>
      </c>
      <c r="Y69" s="19"/>
      <c r="Z69" s="5" t="s">
        <v>87</v>
      </c>
      <c r="AA69" s="5">
        <v>386.8</v>
      </c>
      <c r="AB69" s="5">
        <v>0.31</v>
      </c>
      <c r="AC69" s="36">
        <f t="shared" si="12"/>
        <v>119.908</v>
      </c>
      <c r="AD69" s="5">
        <v>590.6</v>
      </c>
      <c r="AE69" s="37">
        <v>1460.1</v>
      </c>
      <c r="AF69" s="36">
        <f t="shared" si="4"/>
        <v>2050.7</v>
      </c>
      <c r="AG69" s="5">
        <v>4.43</v>
      </c>
      <c r="AH69" s="40">
        <f t="shared" si="5"/>
        <v>0.058471741356609944</v>
      </c>
      <c r="AI69" s="134">
        <f t="shared" si="13"/>
        <v>0.25902981420978205</v>
      </c>
      <c r="AK69" s="5" t="s">
        <v>87</v>
      </c>
      <c r="AL69" s="5">
        <v>242.3</v>
      </c>
      <c r="AM69" s="5">
        <v>0.0682</v>
      </c>
      <c r="AN69" s="36">
        <f t="shared" si="14"/>
        <v>16.52486</v>
      </c>
      <c r="AO69" s="5">
        <v>590.6</v>
      </c>
      <c r="AP69" s="37">
        <v>1460.1</v>
      </c>
      <c r="AQ69" s="36">
        <f t="shared" si="6"/>
        <v>2050.7</v>
      </c>
      <c r="AR69" s="36">
        <v>32.9</v>
      </c>
      <c r="AS69" s="38">
        <f t="shared" si="7"/>
        <v>0.008058155751694544</v>
      </c>
      <c r="AT69" s="140">
        <f t="shared" si="15"/>
        <v>0.2651133242307505</v>
      </c>
      <c r="AU69" s="5"/>
      <c r="AV69" s="5"/>
      <c r="AW69" s="5"/>
      <c r="AX69" s="5"/>
    </row>
    <row r="70" spans="1:50" ht="11.25">
      <c r="A70" s="35">
        <v>61</v>
      </c>
      <c r="B70" s="5" t="s">
        <v>88</v>
      </c>
      <c r="C70" s="5">
        <v>3</v>
      </c>
      <c r="D70" s="5">
        <v>78.1</v>
      </c>
      <c r="E70" s="5">
        <v>0.0341</v>
      </c>
      <c r="F70" s="36">
        <f t="shared" si="8"/>
        <v>2.66321</v>
      </c>
      <c r="G70" s="5">
        <v>184.2</v>
      </c>
      <c r="H70" s="37">
        <v>548.6</v>
      </c>
      <c r="I70" s="36">
        <f t="shared" si="0"/>
        <v>732.8</v>
      </c>
      <c r="J70" s="5">
        <v>41.08</v>
      </c>
      <c r="K70" s="38">
        <f t="shared" si="1"/>
        <v>0.0036342931222707424</v>
      </c>
      <c r="L70" s="140">
        <f t="shared" si="9"/>
        <v>0.1492967614628821</v>
      </c>
      <c r="M70" s="19"/>
      <c r="N70" s="5" t="s">
        <v>88</v>
      </c>
      <c r="O70" s="5">
        <v>3</v>
      </c>
      <c r="P70" s="5">
        <v>78.1</v>
      </c>
      <c r="Q70" s="39">
        <v>0.0341</v>
      </c>
      <c r="R70" s="36">
        <f t="shared" si="10"/>
        <v>2.66321</v>
      </c>
      <c r="S70" s="5">
        <v>184.2</v>
      </c>
      <c r="T70" s="37">
        <v>548.6</v>
      </c>
      <c r="U70" s="36">
        <f t="shared" si="2"/>
        <v>732.8</v>
      </c>
      <c r="V70" s="36">
        <v>128.84</v>
      </c>
      <c r="W70" s="38">
        <f t="shared" si="3"/>
        <v>0.0036342931222707424</v>
      </c>
      <c r="X70" s="122">
        <f t="shared" si="11"/>
        <v>0.46824232587336245</v>
      </c>
      <c r="Y70" s="19"/>
      <c r="Z70" s="5" t="s">
        <v>88</v>
      </c>
      <c r="AA70" s="5">
        <v>149</v>
      </c>
      <c r="AB70" s="5">
        <v>0.31</v>
      </c>
      <c r="AC70" s="36">
        <f t="shared" si="12"/>
        <v>46.19</v>
      </c>
      <c r="AD70" s="5">
        <v>184.2</v>
      </c>
      <c r="AE70" s="37">
        <v>548.6</v>
      </c>
      <c r="AF70" s="36">
        <f t="shared" si="4"/>
        <v>732.8</v>
      </c>
      <c r="AG70" s="36">
        <v>3.1</v>
      </c>
      <c r="AH70" s="40">
        <f t="shared" si="5"/>
        <v>0.06303220524017468</v>
      </c>
      <c r="AI70" s="134">
        <f t="shared" si="13"/>
        <v>0.19539983624454152</v>
      </c>
      <c r="AK70" s="5" t="s">
        <v>88</v>
      </c>
      <c r="AL70" s="5">
        <v>78.1</v>
      </c>
      <c r="AM70" s="5">
        <v>0.0682</v>
      </c>
      <c r="AN70" s="36">
        <f t="shared" si="14"/>
        <v>5.32642</v>
      </c>
      <c r="AO70" s="5">
        <v>184.2</v>
      </c>
      <c r="AP70" s="37">
        <v>548.6</v>
      </c>
      <c r="AQ70" s="36">
        <f t="shared" si="6"/>
        <v>732.8</v>
      </c>
      <c r="AR70" s="36">
        <v>32.9</v>
      </c>
      <c r="AS70" s="38">
        <f t="shared" si="7"/>
        <v>0.007268586244541485</v>
      </c>
      <c r="AT70" s="140">
        <f t="shared" si="15"/>
        <v>0.23913648744541485</v>
      </c>
      <c r="AU70" s="5"/>
      <c r="AV70" s="5"/>
      <c r="AW70" s="5"/>
      <c r="AX70" s="5"/>
    </row>
    <row r="71" spans="1:50" ht="11.25">
      <c r="A71" s="35">
        <v>62</v>
      </c>
      <c r="B71" s="5" t="s">
        <v>89</v>
      </c>
      <c r="C71" s="5">
        <v>9</v>
      </c>
      <c r="D71" s="5">
        <v>1383.5</v>
      </c>
      <c r="E71" s="5">
        <v>0.0341</v>
      </c>
      <c r="F71" s="36">
        <f t="shared" si="8"/>
        <v>47.17735</v>
      </c>
      <c r="G71" s="5">
        <v>0</v>
      </c>
      <c r="H71" s="37">
        <v>12349.9</v>
      </c>
      <c r="I71" s="36">
        <f t="shared" si="0"/>
        <v>12349.9</v>
      </c>
      <c r="J71" s="5">
        <v>41.08</v>
      </c>
      <c r="K71" s="38">
        <f t="shared" si="1"/>
        <v>0.0038200592717349937</v>
      </c>
      <c r="L71" s="140">
        <f t="shared" si="9"/>
        <v>0.15692803488287355</v>
      </c>
      <c r="M71" s="19"/>
      <c r="N71" s="5" t="s">
        <v>89</v>
      </c>
      <c r="O71" s="5">
        <v>9</v>
      </c>
      <c r="P71" s="5">
        <v>1383.5</v>
      </c>
      <c r="Q71" s="39">
        <v>0.0341</v>
      </c>
      <c r="R71" s="36">
        <f t="shared" si="10"/>
        <v>47.17735</v>
      </c>
      <c r="S71" s="5">
        <v>0</v>
      </c>
      <c r="T71" s="37">
        <v>12349.9</v>
      </c>
      <c r="U71" s="36">
        <f t="shared" si="2"/>
        <v>12349.9</v>
      </c>
      <c r="V71" s="36">
        <v>128.84</v>
      </c>
      <c r="W71" s="38">
        <f t="shared" si="3"/>
        <v>0.0038200592717349937</v>
      </c>
      <c r="X71" s="122">
        <f t="shared" si="11"/>
        <v>0.4921764365703366</v>
      </c>
      <c r="Y71" s="19"/>
      <c r="Z71" s="5" t="s">
        <v>89</v>
      </c>
      <c r="AA71" s="5">
        <v>2985.7</v>
      </c>
      <c r="AB71" s="5">
        <v>2.14</v>
      </c>
      <c r="AC71" s="36">
        <f t="shared" si="12"/>
        <v>6389.398</v>
      </c>
      <c r="AD71" s="5">
        <v>0</v>
      </c>
      <c r="AE71" s="37">
        <v>12349.9</v>
      </c>
      <c r="AF71" s="36">
        <f t="shared" si="4"/>
        <v>12349.9</v>
      </c>
      <c r="AG71" s="36">
        <v>3.1</v>
      </c>
      <c r="AH71" s="40">
        <f t="shared" si="5"/>
        <v>0.5173643511283492</v>
      </c>
      <c r="AI71" s="134">
        <f t="shared" si="13"/>
        <v>1.6038294884978825</v>
      </c>
      <c r="AK71" s="5" t="s">
        <v>89</v>
      </c>
      <c r="AL71" s="5">
        <v>1383.5</v>
      </c>
      <c r="AM71" s="5">
        <v>0.0682</v>
      </c>
      <c r="AN71" s="36">
        <f t="shared" si="14"/>
        <v>94.3547</v>
      </c>
      <c r="AO71" s="5">
        <v>0</v>
      </c>
      <c r="AP71" s="37">
        <v>12349.9</v>
      </c>
      <c r="AQ71" s="36">
        <f t="shared" si="6"/>
        <v>12349.9</v>
      </c>
      <c r="AR71" s="36">
        <v>32.9</v>
      </c>
      <c r="AS71" s="38">
        <f t="shared" si="7"/>
        <v>0.007640118543469987</v>
      </c>
      <c r="AT71" s="140">
        <f t="shared" si="15"/>
        <v>0.25135990008016257</v>
      </c>
      <c r="AU71" s="5"/>
      <c r="AV71" s="5"/>
      <c r="AW71" s="5"/>
      <c r="AX71" s="5"/>
    </row>
    <row r="72" spans="1:50" ht="11.25">
      <c r="A72" s="35">
        <v>63</v>
      </c>
      <c r="B72" s="5" t="s">
        <v>90</v>
      </c>
      <c r="C72" s="5">
        <v>4</v>
      </c>
      <c r="D72" s="41">
        <v>201</v>
      </c>
      <c r="E72" s="5">
        <v>0.0341</v>
      </c>
      <c r="F72" s="36">
        <f t="shared" si="8"/>
        <v>6.8541</v>
      </c>
      <c r="G72" s="5">
        <v>615.8</v>
      </c>
      <c r="H72" s="37">
        <v>1056.3</v>
      </c>
      <c r="I72" s="36">
        <f t="shared" si="0"/>
        <v>1672.1</v>
      </c>
      <c r="J72" s="5">
        <v>41.08</v>
      </c>
      <c r="K72" s="38">
        <f t="shared" si="1"/>
        <v>0.0040990969439626814</v>
      </c>
      <c r="L72" s="140">
        <f t="shared" si="9"/>
        <v>0.16839090245798694</v>
      </c>
      <c r="M72" s="19"/>
      <c r="N72" s="5" t="s">
        <v>90</v>
      </c>
      <c r="O72" s="5">
        <v>4</v>
      </c>
      <c r="P72" s="41">
        <v>201</v>
      </c>
      <c r="Q72" s="39">
        <v>0.0341</v>
      </c>
      <c r="R72" s="36">
        <f t="shared" si="10"/>
        <v>6.8541</v>
      </c>
      <c r="S72" s="5">
        <v>615.8</v>
      </c>
      <c r="T72" s="37">
        <v>1056.3</v>
      </c>
      <c r="U72" s="36">
        <f t="shared" si="2"/>
        <v>1672.1</v>
      </c>
      <c r="V72" s="36">
        <v>128.84</v>
      </c>
      <c r="W72" s="38">
        <f t="shared" si="3"/>
        <v>0.0040990969439626814</v>
      </c>
      <c r="X72" s="122">
        <f t="shared" si="11"/>
        <v>0.5281276502601518</v>
      </c>
      <c r="Y72" s="19"/>
      <c r="Z72" s="5" t="s">
        <v>90</v>
      </c>
      <c r="AA72" s="5">
        <v>312.3</v>
      </c>
      <c r="AB72" s="5">
        <v>0.31</v>
      </c>
      <c r="AC72" s="36">
        <f t="shared" si="12"/>
        <v>96.813</v>
      </c>
      <c r="AD72" s="5">
        <v>615.8</v>
      </c>
      <c r="AE72" s="37">
        <v>1056.3</v>
      </c>
      <c r="AF72" s="36">
        <f t="shared" si="4"/>
        <v>1672.1</v>
      </c>
      <c r="AG72" s="5">
        <v>4.43</v>
      </c>
      <c r="AH72" s="40">
        <f t="shared" si="5"/>
        <v>0.05789904909993422</v>
      </c>
      <c r="AI72" s="134">
        <f t="shared" si="13"/>
        <v>0.2564927875127086</v>
      </c>
      <c r="AK72" s="5" t="s">
        <v>90</v>
      </c>
      <c r="AL72" s="41">
        <v>201</v>
      </c>
      <c r="AM72" s="5">
        <v>0.0682</v>
      </c>
      <c r="AN72" s="36">
        <f t="shared" si="14"/>
        <v>13.7082</v>
      </c>
      <c r="AO72" s="5">
        <v>615.8</v>
      </c>
      <c r="AP72" s="37">
        <v>1056.3</v>
      </c>
      <c r="AQ72" s="36">
        <f t="shared" si="6"/>
        <v>1672.1</v>
      </c>
      <c r="AR72" s="36">
        <v>32.9</v>
      </c>
      <c r="AS72" s="38">
        <f t="shared" si="7"/>
        <v>0.008198193887925363</v>
      </c>
      <c r="AT72" s="140">
        <f t="shared" si="15"/>
        <v>0.2697205789127444</v>
      </c>
      <c r="AU72" s="5"/>
      <c r="AV72" s="5"/>
      <c r="AW72" s="5"/>
      <c r="AX72" s="5"/>
    </row>
    <row r="73" spans="1:50" ht="11.25">
      <c r="A73" s="35">
        <v>64</v>
      </c>
      <c r="B73" s="5" t="s">
        <v>91</v>
      </c>
      <c r="C73" s="5">
        <v>9</v>
      </c>
      <c r="D73" s="41">
        <v>1133.9</v>
      </c>
      <c r="E73" s="5">
        <v>0.0341</v>
      </c>
      <c r="F73" s="36">
        <f t="shared" si="8"/>
        <v>38.66599</v>
      </c>
      <c r="G73" s="5">
        <v>0</v>
      </c>
      <c r="H73" s="37">
        <v>9658.5</v>
      </c>
      <c r="I73" s="36">
        <f t="shared" si="0"/>
        <v>9658.5</v>
      </c>
      <c r="J73" s="5">
        <v>41.08</v>
      </c>
      <c r="K73" s="38">
        <f t="shared" si="1"/>
        <v>0.004003312108505462</v>
      </c>
      <c r="L73" s="140">
        <f t="shared" si="9"/>
        <v>0.16445606141740438</v>
      </c>
      <c r="M73" s="19"/>
      <c r="N73" s="5" t="s">
        <v>91</v>
      </c>
      <c r="O73" s="5">
        <v>9</v>
      </c>
      <c r="P73" s="41">
        <v>1133.9</v>
      </c>
      <c r="Q73" s="39">
        <v>0.0341</v>
      </c>
      <c r="R73" s="36">
        <f t="shared" si="10"/>
        <v>38.66599</v>
      </c>
      <c r="S73" s="5">
        <v>0</v>
      </c>
      <c r="T73" s="37">
        <v>9658.5</v>
      </c>
      <c r="U73" s="36">
        <f t="shared" si="2"/>
        <v>9658.5</v>
      </c>
      <c r="V73" s="36">
        <v>128.84</v>
      </c>
      <c r="W73" s="38">
        <f t="shared" si="3"/>
        <v>0.004003312108505462</v>
      </c>
      <c r="X73" s="122">
        <f t="shared" si="11"/>
        <v>0.5157867320598437</v>
      </c>
      <c r="Y73" s="19"/>
      <c r="Z73" s="5" t="s">
        <v>91</v>
      </c>
      <c r="AA73" s="5">
        <v>2433.4</v>
      </c>
      <c r="AB73" s="5">
        <v>2.14</v>
      </c>
      <c r="AC73" s="36">
        <f t="shared" si="12"/>
        <v>5207.476000000001</v>
      </c>
      <c r="AD73" s="5">
        <v>0</v>
      </c>
      <c r="AE73" s="37">
        <v>9658.5</v>
      </c>
      <c r="AF73" s="36">
        <f t="shared" si="4"/>
        <v>9658.5</v>
      </c>
      <c r="AG73" s="36">
        <v>3.1</v>
      </c>
      <c r="AH73" s="40">
        <f t="shared" si="5"/>
        <v>0.5391599109592587</v>
      </c>
      <c r="AI73" s="134">
        <f t="shared" si="13"/>
        <v>1.671395723973702</v>
      </c>
      <c r="AK73" s="5" t="s">
        <v>91</v>
      </c>
      <c r="AL73" s="41">
        <v>1133.9</v>
      </c>
      <c r="AM73" s="5">
        <v>0.0682</v>
      </c>
      <c r="AN73" s="36">
        <f t="shared" si="14"/>
        <v>77.33198</v>
      </c>
      <c r="AO73" s="5">
        <v>0</v>
      </c>
      <c r="AP73" s="37">
        <v>9658.5</v>
      </c>
      <c r="AQ73" s="36">
        <f t="shared" si="6"/>
        <v>9658.5</v>
      </c>
      <c r="AR73" s="36">
        <v>32.9</v>
      </c>
      <c r="AS73" s="38">
        <f t="shared" si="7"/>
        <v>0.008006624217010923</v>
      </c>
      <c r="AT73" s="140">
        <f t="shared" si="15"/>
        <v>0.26341793673965935</v>
      </c>
      <c r="AU73" s="5"/>
      <c r="AV73" s="5"/>
      <c r="AW73" s="5"/>
      <c r="AX73" s="5"/>
    </row>
    <row r="74" spans="1:50" ht="11.25">
      <c r="A74" s="35">
        <v>65</v>
      </c>
      <c r="B74" s="5" t="s">
        <v>92</v>
      </c>
      <c r="C74" s="5">
        <v>5</v>
      </c>
      <c r="D74" s="41">
        <v>414</v>
      </c>
      <c r="E74" s="5">
        <v>0.0341</v>
      </c>
      <c r="F74" s="36">
        <f t="shared" si="8"/>
        <v>14.1174</v>
      </c>
      <c r="G74" s="5">
        <v>108.6</v>
      </c>
      <c r="H74" s="37">
        <v>4271.6</v>
      </c>
      <c r="I74" s="36">
        <f aca="true" t="shared" si="16" ref="I74:I137">G74+H74</f>
        <v>4380.200000000001</v>
      </c>
      <c r="J74" s="5">
        <v>41.08</v>
      </c>
      <c r="K74" s="38">
        <f aca="true" t="shared" si="17" ref="K74:K137">F74/I74</f>
        <v>0.0032230035158211947</v>
      </c>
      <c r="L74" s="140">
        <f t="shared" si="9"/>
        <v>0.13240098442993467</v>
      </c>
      <c r="M74" s="19"/>
      <c r="N74" s="5" t="s">
        <v>92</v>
      </c>
      <c r="O74" s="5">
        <v>5</v>
      </c>
      <c r="P74" s="41">
        <v>414</v>
      </c>
      <c r="Q74" s="39">
        <v>0.0341</v>
      </c>
      <c r="R74" s="36">
        <f t="shared" si="10"/>
        <v>14.1174</v>
      </c>
      <c r="S74" s="5">
        <v>108.6</v>
      </c>
      <c r="T74" s="37">
        <v>4271.6</v>
      </c>
      <c r="U74" s="36">
        <f aca="true" t="shared" si="18" ref="U74:U137">S74+T74</f>
        <v>4380.200000000001</v>
      </c>
      <c r="V74" s="36">
        <v>128.84</v>
      </c>
      <c r="W74" s="38">
        <f aca="true" t="shared" si="19" ref="W74:W137">R74/U74</f>
        <v>0.0032230035158211947</v>
      </c>
      <c r="X74" s="122">
        <f t="shared" si="11"/>
        <v>0.4152517729784027</v>
      </c>
      <c r="Y74" s="19"/>
      <c r="Z74" s="5" t="s">
        <v>92</v>
      </c>
      <c r="AA74" s="5">
        <v>1300</v>
      </c>
      <c r="AB74" s="5">
        <v>0.31</v>
      </c>
      <c r="AC74" s="36">
        <f t="shared" si="12"/>
        <v>403</v>
      </c>
      <c r="AD74" s="5">
        <v>108.6</v>
      </c>
      <c r="AE74" s="37">
        <v>4271.6</v>
      </c>
      <c r="AF74" s="36">
        <f aca="true" t="shared" si="20" ref="AF74:AF137">AD74+AE74</f>
        <v>4380.200000000001</v>
      </c>
      <c r="AG74" s="5">
        <v>4.43</v>
      </c>
      <c r="AH74" s="40">
        <f aca="true" t="shared" si="21" ref="AH74:AH137">AC74/AF74</f>
        <v>0.09200493128167662</v>
      </c>
      <c r="AI74" s="134">
        <f t="shared" si="13"/>
        <v>0.4075818455778274</v>
      </c>
      <c r="AK74" s="5" t="s">
        <v>92</v>
      </c>
      <c r="AL74" s="41">
        <v>414</v>
      </c>
      <c r="AM74" s="5">
        <v>0.0682</v>
      </c>
      <c r="AN74" s="36">
        <f t="shared" si="14"/>
        <v>28.2348</v>
      </c>
      <c r="AO74" s="5">
        <v>108.6</v>
      </c>
      <c r="AP74" s="37">
        <v>4271.6</v>
      </c>
      <c r="AQ74" s="36">
        <f aca="true" t="shared" si="22" ref="AQ74:AQ137">AO74+AP74</f>
        <v>4380.200000000001</v>
      </c>
      <c r="AR74" s="36">
        <v>32.9</v>
      </c>
      <c r="AS74" s="38">
        <f aca="true" t="shared" si="23" ref="AS74:AS137">AN74/AQ74</f>
        <v>0.006446007031642389</v>
      </c>
      <c r="AT74" s="140">
        <f t="shared" si="15"/>
        <v>0.2120736313410346</v>
      </c>
      <c r="AU74" s="5"/>
      <c r="AV74" s="5"/>
      <c r="AW74" s="5"/>
      <c r="AX74" s="5"/>
    </row>
    <row r="75" spans="1:50" ht="11.25">
      <c r="A75" s="35">
        <v>66</v>
      </c>
      <c r="B75" s="5" t="s">
        <v>93</v>
      </c>
      <c r="C75" s="5">
        <v>5</v>
      </c>
      <c r="D75" s="5">
        <v>399.8</v>
      </c>
      <c r="E75" s="5">
        <v>0.0341</v>
      </c>
      <c r="F75" s="36">
        <f aca="true" t="shared" si="24" ref="F75:F138">D75*E75</f>
        <v>13.63318</v>
      </c>
      <c r="G75" s="5">
        <v>943.1</v>
      </c>
      <c r="H75" s="37">
        <v>4363.4</v>
      </c>
      <c r="I75" s="36">
        <f t="shared" si="16"/>
        <v>5306.5</v>
      </c>
      <c r="J75" s="5">
        <v>41.08</v>
      </c>
      <c r="K75" s="38">
        <f t="shared" si="17"/>
        <v>0.002569147272213323</v>
      </c>
      <c r="L75" s="140">
        <f aca="true" t="shared" si="25" ref="L75:L138">K75*J75</f>
        <v>0.10554056994252331</v>
      </c>
      <c r="M75" s="19"/>
      <c r="N75" s="5" t="s">
        <v>93</v>
      </c>
      <c r="O75" s="5">
        <v>5</v>
      </c>
      <c r="P75" s="5">
        <v>399.8</v>
      </c>
      <c r="Q75" s="39">
        <v>0.0341</v>
      </c>
      <c r="R75" s="36">
        <f aca="true" t="shared" si="26" ref="R75:R138">P75*Q75</f>
        <v>13.63318</v>
      </c>
      <c r="S75" s="5">
        <v>943.1</v>
      </c>
      <c r="T75" s="37">
        <v>4363.4</v>
      </c>
      <c r="U75" s="36">
        <f t="shared" si="18"/>
        <v>5306.5</v>
      </c>
      <c r="V75" s="36">
        <v>128.84</v>
      </c>
      <c r="W75" s="38">
        <f t="shared" si="19"/>
        <v>0.002569147272213323</v>
      </c>
      <c r="X75" s="122">
        <f aca="true" t="shared" si="27" ref="X75:X138">W75*V75</f>
        <v>0.33100893455196456</v>
      </c>
      <c r="Y75" s="42"/>
      <c r="Z75" s="5" t="s">
        <v>93</v>
      </c>
      <c r="AA75" s="5">
        <v>918.9</v>
      </c>
      <c r="AB75" s="5">
        <v>0.31</v>
      </c>
      <c r="AC75" s="36">
        <f aca="true" t="shared" si="28" ref="AC75:AC138">AA75*AB75</f>
        <v>284.859</v>
      </c>
      <c r="AD75" s="5">
        <v>943.1</v>
      </c>
      <c r="AE75" s="37">
        <v>4363.4</v>
      </c>
      <c r="AF75" s="36">
        <f t="shared" si="20"/>
        <v>5306.5</v>
      </c>
      <c r="AG75" s="5">
        <v>4.43</v>
      </c>
      <c r="AH75" s="40">
        <f t="shared" si="21"/>
        <v>0.053681145764628284</v>
      </c>
      <c r="AI75" s="134">
        <f aca="true" t="shared" si="29" ref="AI75:AI138">AH75*AG75</f>
        <v>0.2378074757373033</v>
      </c>
      <c r="AK75" s="5" t="s">
        <v>93</v>
      </c>
      <c r="AL75" s="5">
        <v>399.8</v>
      </c>
      <c r="AM75" s="5">
        <v>0.0682</v>
      </c>
      <c r="AN75" s="36">
        <f aca="true" t="shared" si="30" ref="AN75:AN138">AL75*AM75</f>
        <v>27.26636</v>
      </c>
      <c r="AO75" s="5">
        <v>943.1</v>
      </c>
      <c r="AP75" s="37">
        <v>4363.4</v>
      </c>
      <c r="AQ75" s="36">
        <f t="shared" si="22"/>
        <v>5306.5</v>
      </c>
      <c r="AR75" s="36">
        <v>32.9</v>
      </c>
      <c r="AS75" s="38">
        <f t="shared" si="23"/>
        <v>0.005138294544426646</v>
      </c>
      <c r="AT75" s="140">
        <f aca="true" t="shared" si="31" ref="AT75:AT138">AS75*AR75</f>
        <v>0.16904989051163666</v>
      </c>
      <c r="AU75" s="5"/>
      <c r="AV75" s="5"/>
      <c r="AW75" s="5"/>
      <c r="AX75" s="5"/>
    </row>
    <row r="76" spans="1:50" ht="11.25">
      <c r="A76" s="35">
        <v>67</v>
      </c>
      <c r="B76" s="5" t="s">
        <v>94</v>
      </c>
      <c r="C76" s="5">
        <v>5</v>
      </c>
      <c r="D76" s="5">
        <v>336.8</v>
      </c>
      <c r="E76" s="5">
        <v>0.0341</v>
      </c>
      <c r="F76" s="36">
        <f t="shared" si="24"/>
        <v>11.48488</v>
      </c>
      <c r="G76" s="5">
        <v>781.2</v>
      </c>
      <c r="H76" s="37">
        <v>2142.8</v>
      </c>
      <c r="I76" s="36">
        <f t="shared" si="16"/>
        <v>2924</v>
      </c>
      <c r="J76" s="5">
        <v>41.08</v>
      </c>
      <c r="K76" s="38">
        <f t="shared" si="17"/>
        <v>0.003927797537619699</v>
      </c>
      <c r="L76" s="140">
        <f t="shared" si="25"/>
        <v>0.16135392284541722</v>
      </c>
      <c r="M76" s="19"/>
      <c r="N76" s="5" t="s">
        <v>94</v>
      </c>
      <c r="O76" s="5">
        <v>5</v>
      </c>
      <c r="P76" s="5">
        <v>336.8</v>
      </c>
      <c r="Q76" s="39">
        <v>0.0341</v>
      </c>
      <c r="R76" s="36">
        <f t="shared" si="26"/>
        <v>11.48488</v>
      </c>
      <c r="S76" s="5">
        <v>781.2</v>
      </c>
      <c r="T76" s="37">
        <v>2142.8</v>
      </c>
      <c r="U76" s="36">
        <f t="shared" si="18"/>
        <v>2924</v>
      </c>
      <c r="V76" s="36">
        <v>128.84</v>
      </c>
      <c r="W76" s="38">
        <f t="shared" si="19"/>
        <v>0.003927797537619699</v>
      </c>
      <c r="X76" s="122">
        <f t="shared" si="27"/>
        <v>0.506057434746922</v>
      </c>
      <c r="Y76" s="19"/>
      <c r="Z76" s="5" t="s">
        <v>94</v>
      </c>
      <c r="AA76" s="5">
        <v>571.8000000000001</v>
      </c>
      <c r="AB76" s="5">
        <v>0.31</v>
      </c>
      <c r="AC76" s="36">
        <f t="shared" si="28"/>
        <v>177.258</v>
      </c>
      <c r="AD76" s="5">
        <v>781.2</v>
      </c>
      <c r="AE76" s="37">
        <v>2142.8</v>
      </c>
      <c r="AF76" s="36">
        <f t="shared" si="20"/>
        <v>2924</v>
      </c>
      <c r="AG76" s="5">
        <v>4.43</v>
      </c>
      <c r="AH76" s="40">
        <f t="shared" si="21"/>
        <v>0.060621751025991794</v>
      </c>
      <c r="AI76" s="134">
        <f t="shared" si="29"/>
        <v>0.26855435704514363</v>
      </c>
      <c r="AK76" s="5" t="s">
        <v>94</v>
      </c>
      <c r="AL76" s="5">
        <v>336.8</v>
      </c>
      <c r="AM76" s="5">
        <v>0.0682</v>
      </c>
      <c r="AN76" s="36">
        <f t="shared" si="30"/>
        <v>22.96976</v>
      </c>
      <c r="AO76" s="5">
        <v>781.2</v>
      </c>
      <c r="AP76" s="37">
        <v>2142.8</v>
      </c>
      <c r="AQ76" s="36">
        <f t="shared" si="22"/>
        <v>2924</v>
      </c>
      <c r="AR76" s="36">
        <v>32.9</v>
      </c>
      <c r="AS76" s="38">
        <f t="shared" si="23"/>
        <v>0.007855595075239398</v>
      </c>
      <c r="AT76" s="140">
        <f t="shared" si="31"/>
        <v>0.2584490779753762</v>
      </c>
      <c r="AU76" s="5"/>
      <c r="AV76" s="5"/>
      <c r="AW76" s="5"/>
      <c r="AX76" s="5"/>
    </row>
    <row r="77" spans="1:50" ht="11.25">
      <c r="A77" s="35">
        <v>68</v>
      </c>
      <c r="B77" s="5" t="s">
        <v>95</v>
      </c>
      <c r="C77" s="5">
        <v>2</v>
      </c>
      <c r="D77" s="41">
        <v>77</v>
      </c>
      <c r="E77" s="5">
        <v>0.0341</v>
      </c>
      <c r="F77" s="36">
        <f t="shared" si="24"/>
        <v>2.6256999999999997</v>
      </c>
      <c r="G77" s="5">
        <v>56.7</v>
      </c>
      <c r="H77" s="37">
        <v>631.3000000000001</v>
      </c>
      <c r="I77" s="36">
        <f t="shared" si="16"/>
        <v>688.0000000000001</v>
      </c>
      <c r="J77" s="5">
        <v>41.08</v>
      </c>
      <c r="K77" s="38">
        <f t="shared" si="17"/>
        <v>0.00381642441860465</v>
      </c>
      <c r="L77" s="140">
        <f t="shared" si="25"/>
        <v>0.15677871511627903</v>
      </c>
      <c r="M77" s="19"/>
      <c r="N77" s="5" t="s">
        <v>95</v>
      </c>
      <c r="O77" s="5">
        <v>2</v>
      </c>
      <c r="P77" s="41">
        <v>77</v>
      </c>
      <c r="Q77" s="39">
        <v>0.0341</v>
      </c>
      <c r="R77" s="36">
        <f t="shared" si="26"/>
        <v>2.6256999999999997</v>
      </c>
      <c r="S77" s="5">
        <v>56.7</v>
      </c>
      <c r="T77" s="37">
        <v>631.3000000000001</v>
      </c>
      <c r="U77" s="36">
        <f t="shared" si="18"/>
        <v>688.0000000000001</v>
      </c>
      <c r="V77" s="36">
        <v>128.84</v>
      </c>
      <c r="W77" s="38">
        <f t="shared" si="19"/>
        <v>0.00381642441860465</v>
      </c>
      <c r="X77" s="122">
        <f t="shared" si="27"/>
        <v>0.49170812209302317</v>
      </c>
      <c r="Y77" s="19"/>
      <c r="Z77" s="5" t="s">
        <v>95</v>
      </c>
      <c r="AA77" s="5">
        <v>160.5</v>
      </c>
      <c r="AB77" s="5">
        <v>0.31</v>
      </c>
      <c r="AC77" s="36">
        <f t="shared" si="28"/>
        <v>49.755</v>
      </c>
      <c r="AD77" s="5">
        <v>56.7</v>
      </c>
      <c r="AE77" s="37">
        <v>631.3000000000001</v>
      </c>
      <c r="AF77" s="36">
        <f t="shared" si="20"/>
        <v>688.0000000000001</v>
      </c>
      <c r="AG77" s="5">
        <v>4.43</v>
      </c>
      <c r="AH77" s="40">
        <f t="shared" si="21"/>
        <v>0.07231831395348837</v>
      </c>
      <c r="AI77" s="134">
        <f t="shared" si="29"/>
        <v>0.32037013081395344</v>
      </c>
      <c r="AK77" s="5" t="s">
        <v>95</v>
      </c>
      <c r="AL77" s="41">
        <v>77</v>
      </c>
      <c r="AM77" s="5">
        <v>0.0682</v>
      </c>
      <c r="AN77" s="36">
        <f t="shared" si="30"/>
        <v>5.251399999999999</v>
      </c>
      <c r="AO77" s="5">
        <v>56.7</v>
      </c>
      <c r="AP77" s="37">
        <v>631.3000000000001</v>
      </c>
      <c r="AQ77" s="36">
        <f t="shared" si="22"/>
        <v>688.0000000000001</v>
      </c>
      <c r="AR77" s="36">
        <v>32.9</v>
      </c>
      <c r="AS77" s="38">
        <f t="shared" si="23"/>
        <v>0.0076328488372093</v>
      </c>
      <c r="AT77" s="140">
        <f t="shared" si="31"/>
        <v>0.25112072674418595</v>
      </c>
      <c r="AU77" s="5"/>
      <c r="AV77" s="5"/>
      <c r="AW77" s="5"/>
      <c r="AX77" s="5"/>
    </row>
    <row r="78" spans="1:50" ht="11.25">
      <c r="A78" s="35">
        <v>69</v>
      </c>
      <c r="B78" s="5" t="s">
        <v>96</v>
      </c>
      <c r="C78" s="5">
        <v>10</v>
      </c>
      <c r="D78" s="5">
        <v>1256.1</v>
      </c>
      <c r="E78" s="5">
        <v>0.0341</v>
      </c>
      <c r="F78" s="36">
        <f t="shared" si="24"/>
        <v>42.833009999999994</v>
      </c>
      <c r="G78" s="5">
        <v>0</v>
      </c>
      <c r="H78" s="37">
        <v>6245.2</v>
      </c>
      <c r="I78" s="36">
        <f t="shared" si="16"/>
        <v>6245.2</v>
      </c>
      <c r="J78" s="5">
        <v>41.08</v>
      </c>
      <c r="K78" s="38">
        <f t="shared" si="17"/>
        <v>0.006858548965605584</v>
      </c>
      <c r="L78" s="140">
        <f t="shared" si="25"/>
        <v>0.2817491915070774</v>
      </c>
      <c r="M78" s="19"/>
      <c r="N78" s="5" t="s">
        <v>96</v>
      </c>
      <c r="O78" s="5">
        <v>10</v>
      </c>
      <c r="P78" s="5">
        <v>1256.1</v>
      </c>
      <c r="Q78" s="39">
        <v>0.0341</v>
      </c>
      <c r="R78" s="36">
        <f t="shared" si="26"/>
        <v>42.833009999999994</v>
      </c>
      <c r="S78" s="5">
        <v>0</v>
      </c>
      <c r="T78" s="37">
        <v>6245.2</v>
      </c>
      <c r="U78" s="36">
        <f t="shared" si="18"/>
        <v>6245.2</v>
      </c>
      <c r="V78" s="36">
        <v>128.84</v>
      </c>
      <c r="W78" s="38">
        <f t="shared" si="19"/>
        <v>0.006858548965605584</v>
      </c>
      <c r="X78" s="122">
        <f t="shared" si="27"/>
        <v>0.8836554487286234</v>
      </c>
      <c r="Y78" s="19"/>
      <c r="Z78" s="5" t="s">
        <v>96</v>
      </c>
      <c r="AA78" s="5">
        <v>1856.9</v>
      </c>
      <c r="AB78" s="5">
        <v>2.14</v>
      </c>
      <c r="AC78" s="36">
        <f t="shared" si="28"/>
        <v>3973.7660000000005</v>
      </c>
      <c r="AD78" s="5">
        <v>0</v>
      </c>
      <c r="AE78" s="37">
        <v>6245.2</v>
      </c>
      <c r="AF78" s="36">
        <f t="shared" si="20"/>
        <v>6245.2</v>
      </c>
      <c r="AG78" s="36">
        <v>3.1</v>
      </c>
      <c r="AH78" s="40">
        <f t="shared" si="21"/>
        <v>0.6362912316659195</v>
      </c>
      <c r="AI78" s="134">
        <f t="shared" si="29"/>
        <v>1.9725028181643505</v>
      </c>
      <c r="AK78" s="5" t="s">
        <v>96</v>
      </c>
      <c r="AL78" s="5">
        <v>1256.1</v>
      </c>
      <c r="AM78" s="5">
        <v>0.0682</v>
      </c>
      <c r="AN78" s="36">
        <f t="shared" si="30"/>
        <v>85.66601999999999</v>
      </c>
      <c r="AO78" s="5">
        <v>0</v>
      </c>
      <c r="AP78" s="37">
        <v>6245.2</v>
      </c>
      <c r="AQ78" s="36">
        <f t="shared" si="22"/>
        <v>6245.2</v>
      </c>
      <c r="AR78" s="36">
        <v>32.9</v>
      </c>
      <c r="AS78" s="38">
        <f t="shared" si="23"/>
        <v>0.013717097931211168</v>
      </c>
      <c r="AT78" s="140">
        <f t="shared" si="31"/>
        <v>0.45129252193684743</v>
      </c>
      <c r="AU78" s="5"/>
      <c r="AV78" s="5"/>
      <c r="AW78" s="5"/>
      <c r="AX78" s="5"/>
    </row>
    <row r="79" spans="1:50" ht="11.25">
      <c r="A79" s="35">
        <v>70</v>
      </c>
      <c r="B79" s="5" t="s">
        <v>97</v>
      </c>
      <c r="C79" s="5">
        <v>5</v>
      </c>
      <c r="D79" s="5">
        <v>131.9</v>
      </c>
      <c r="E79" s="5">
        <v>0.0341</v>
      </c>
      <c r="F79" s="36">
        <f t="shared" si="24"/>
        <v>4.49779</v>
      </c>
      <c r="G79" s="5">
        <v>241.1</v>
      </c>
      <c r="H79" s="37">
        <v>1528.7</v>
      </c>
      <c r="I79" s="36">
        <f t="shared" si="16"/>
        <v>1769.8</v>
      </c>
      <c r="J79" s="5">
        <v>41.08</v>
      </c>
      <c r="K79" s="38">
        <f t="shared" si="17"/>
        <v>0.002541411458921912</v>
      </c>
      <c r="L79" s="140">
        <f t="shared" si="25"/>
        <v>0.10440118273251214</v>
      </c>
      <c r="M79" s="19"/>
      <c r="N79" s="5" t="s">
        <v>97</v>
      </c>
      <c r="O79" s="5">
        <v>5</v>
      </c>
      <c r="P79" s="5">
        <v>131.9</v>
      </c>
      <c r="Q79" s="39">
        <v>0.0341</v>
      </c>
      <c r="R79" s="36">
        <f t="shared" si="26"/>
        <v>4.49779</v>
      </c>
      <c r="S79" s="5">
        <v>241.1</v>
      </c>
      <c r="T79" s="37">
        <v>1528.7</v>
      </c>
      <c r="U79" s="36">
        <f t="shared" si="18"/>
        <v>1769.8</v>
      </c>
      <c r="V79" s="36">
        <v>128.84</v>
      </c>
      <c r="W79" s="38">
        <f t="shared" si="19"/>
        <v>0.002541411458921912</v>
      </c>
      <c r="X79" s="122">
        <f t="shared" si="27"/>
        <v>0.32743545236749916</v>
      </c>
      <c r="Y79" s="19"/>
      <c r="Z79" s="5" t="s">
        <v>97</v>
      </c>
      <c r="AA79" s="5">
        <v>223.2</v>
      </c>
      <c r="AB79" s="5">
        <v>0.31</v>
      </c>
      <c r="AC79" s="36">
        <f t="shared" si="28"/>
        <v>69.192</v>
      </c>
      <c r="AD79" s="5">
        <v>241.1</v>
      </c>
      <c r="AE79" s="37">
        <v>1528.7</v>
      </c>
      <c r="AF79" s="36">
        <f t="shared" si="20"/>
        <v>1769.8</v>
      </c>
      <c r="AG79" s="5">
        <v>4.43</v>
      </c>
      <c r="AH79" s="40">
        <f t="shared" si="21"/>
        <v>0.039095943044411795</v>
      </c>
      <c r="AI79" s="134">
        <f t="shared" si="29"/>
        <v>0.17319502768674425</v>
      </c>
      <c r="AK79" s="5" t="s">
        <v>97</v>
      </c>
      <c r="AL79" s="5">
        <v>131.9</v>
      </c>
      <c r="AM79" s="5">
        <v>0.0682</v>
      </c>
      <c r="AN79" s="36">
        <f t="shared" si="30"/>
        <v>8.99558</v>
      </c>
      <c r="AO79" s="5">
        <v>241.1</v>
      </c>
      <c r="AP79" s="37">
        <v>1528.7</v>
      </c>
      <c r="AQ79" s="36">
        <f t="shared" si="22"/>
        <v>1769.8</v>
      </c>
      <c r="AR79" s="36">
        <v>32.9</v>
      </c>
      <c r="AS79" s="38">
        <f t="shared" si="23"/>
        <v>0.005082822917843824</v>
      </c>
      <c r="AT79" s="140">
        <f t="shared" si="31"/>
        <v>0.16722487399706182</v>
      </c>
      <c r="AU79" s="5"/>
      <c r="AV79" s="5"/>
      <c r="AW79" s="5"/>
      <c r="AX79" s="5"/>
    </row>
    <row r="80" spans="1:50" ht="11.25">
      <c r="A80" s="35">
        <v>71</v>
      </c>
      <c r="B80" s="5" t="s">
        <v>98</v>
      </c>
      <c r="C80" s="5">
        <v>9</v>
      </c>
      <c r="D80" s="5">
        <v>634.3</v>
      </c>
      <c r="E80" s="5">
        <v>0.0341</v>
      </c>
      <c r="F80" s="36">
        <f t="shared" si="24"/>
        <v>21.62963</v>
      </c>
      <c r="G80" s="5">
        <v>552.1</v>
      </c>
      <c r="H80" s="37">
        <v>5498.6</v>
      </c>
      <c r="I80" s="36">
        <f t="shared" si="16"/>
        <v>6050.700000000001</v>
      </c>
      <c r="J80" s="5">
        <v>41.08</v>
      </c>
      <c r="K80" s="38">
        <f t="shared" si="17"/>
        <v>0.003574731849207529</v>
      </c>
      <c r="L80" s="140">
        <f t="shared" si="25"/>
        <v>0.1468499843654453</v>
      </c>
      <c r="M80" s="19"/>
      <c r="N80" s="5" t="s">
        <v>98</v>
      </c>
      <c r="O80" s="5">
        <v>9</v>
      </c>
      <c r="P80" s="5">
        <v>634.3</v>
      </c>
      <c r="Q80" s="39">
        <v>0.0341</v>
      </c>
      <c r="R80" s="36">
        <f t="shared" si="26"/>
        <v>21.62963</v>
      </c>
      <c r="S80" s="5">
        <v>552.1</v>
      </c>
      <c r="T80" s="37">
        <v>5498.6</v>
      </c>
      <c r="U80" s="36">
        <f t="shared" si="18"/>
        <v>6050.700000000001</v>
      </c>
      <c r="V80" s="36">
        <v>128.84</v>
      </c>
      <c r="W80" s="38">
        <f t="shared" si="19"/>
        <v>0.003574731849207529</v>
      </c>
      <c r="X80" s="122">
        <f t="shared" si="27"/>
        <v>0.46056845145189806</v>
      </c>
      <c r="Y80" s="19"/>
      <c r="Z80" s="5" t="s">
        <v>98</v>
      </c>
      <c r="AA80" s="5">
        <v>1241</v>
      </c>
      <c r="AB80" s="5">
        <v>2.14</v>
      </c>
      <c r="AC80" s="36">
        <f t="shared" si="28"/>
        <v>2655.7400000000002</v>
      </c>
      <c r="AD80" s="5">
        <v>552.1</v>
      </c>
      <c r="AE80" s="37">
        <v>5498.6</v>
      </c>
      <c r="AF80" s="36">
        <f t="shared" si="20"/>
        <v>6050.700000000001</v>
      </c>
      <c r="AG80" s="5">
        <v>4.43</v>
      </c>
      <c r="AH80" s="40">
        <f t="shared" si="21"/>
        <v>0.4389145057596642</v>
      </c>
      <c r="AI80" s="134">
        <f t="shared" si="29"/>
        <v>1.9443912605153122</v>
      </c>
      <c r="AK80" s="5" t="s">
        <v>98</v>
      </c>
      <c r="AL80" s="5">
        <v>634.3</v>
      </c>
      <c r="AM80" s="5">
        <v>0.0682</v>
      </c>
      <c r="AN80" s="36">
        <f t="shared" si="30"/>
        <v>43.25926</v>
      </c>
      <c r="AO80" s="5">
        <v>552.1</v>
      </c>
      <c r="AP80" s="37">
        <v>5498.6</v>
      </c>
      <c r="AQ80" s="36">
        <f t="shared" si="22"/>
        <v>6050.700000000001</v>
      </c>
      <c r="AR80" s="36">
        <v>32.9</v>
      </c>
      <c r="AS80" s="38">
        <f t="shared" si="23"/>
        <v>0.007149463698415058</v>
      </c>
      <c r="AT80" s="140">
        <f t="shared" si="31"/>
        <v>0.2352173556778554</v>
      </c>
      <c r="AU80" s="5"/>
      <c r="AV80" s="5"/>
      <c r="AW80" s="5"/>
      <c r="AX80" s="5"/>
    </row>
    <row r="81" spans="1:50" ht="11.25">
      <c r="A81" s="35">
        <v>72</v>
      </c>
      <c r="B81" s="5" t="s">
        <v>99</v>
      </c>
      <c r="C81" s="5">
        <v>5</v>
      </c>
      <c r="D81" s="5">
        <v>121.4</v>
      </c>
      <c r="E81" s="5">
        <v>0.0341</v>
      </c>
      <c r="F81" s="36">
        <f t="shared" si="24"/>
        <v>4.13974</v>
      </c>
      <c r="G81" s="5">
        <v>32.1</v>
      </c>
      <c r="H81" s="37">
        <v>1568.8</v>
      </c>
      <c r="I81" s="36">
        <f t="shared" si="16"/>
        <v>1600.8999999999999</v>
      </c>
      <c r="J81" s="5">
        <v>41.08</v>
      </c>
      <c r="K81" s="38">
        <f t="shared" si="17"/>
        <v>0.0025858829408457744</v>
      </c>
      <c r="L81" s="140">
        <f t="shared" si="25"/>
        <v>0.1062280712099444</v>
      </c>
      <c r="M81" s="19"/>
      <c r="N81" s="5" t="s">
        <v>99</v>
      </c>
      <c r="O81" s="5">
        <v>5</v>
      </c>
      <c r="P81" s="5">
        <v>121.4</v>
      </c>
      <c r="Q81" s="39">
        <v>0.0341</v>
      </c>
      <c r="R81" s="36">
        <f t="shared" si="26"/>
        <v>4.13974</v>
      </c>
      <c r="S81" s="5">
        <v>32.1</v>
      </c>
      <c r="T81" s="37">
        <v>1568.8</v>
      </c>
      <c r="U81" s="36">
        <f t="shared" si="18"/>
        <v>1600.8999999999999</v>
      </c>
      <c r="V81" s="36">
        <v>128.84</v>
      </c>
      <c r="W81" s="38">
        <f t="shared" si="19"/>
        <v>0.0025858829408457744</v>
      </c>
      <c r="X81" s="122">
        <f t="shared" si="27"/>
        <v>0.33316515809856956</v>
      </c>
      <c r="Y81" s="19"/>
      <c r="Z81" s="5" t="s">
        <v>99</v>
      </c>
      <c r="AA81" s="5">
        <v>447.6</v>
      </c>
      <c r="AB81" s="5">
        <v>0.31</v>
      </c>
      <c r="AC81" s="36">
        <f t="shared" si="28"/>
        <v>138.756</v>
      </c>
      <c r="AD81" s="5">
        <v>32.1</v>
      </c>
      <c r="AE81" s="37">
        <v>1568.8</v>
      </c>
      <c r="AF81" s="36">
        <f t="shared" si="20"/>
        <v>1600.8999999999999</v>
      </c>
      <c r="AG81" s="5">
        <v>4.43</v>
      </c>
      <c r="AH81" s="40">
        <f t="shared" si="21"/>
        <v>0.08667374601786496</v>
      </c>
      <c r="AI81" s="134">
        <f t="shared" si="29"/>
        <v>0.38396469485914175</v>
      </c>
      <c r="AK81" s="5" t="s">
        <v>99</v>
      </c>
      <c r="AL81" s="5">
        <v>121.4</v>
      </c>
      <c r="AM81" s="5">
        <v>0.0682</v>
      </c>
      <c r="AN81" s="36">
        <f t="shared" si="30"/>
        <v>8.27948</v>
      </c>
      <c r="AO81" s="5">
        <v>32.1</v>
      </c>
      <c r="AP81" s="37">
        <v>1568.8</v>
      </c>
      <c r="AQ81" s="36">
        <f t="shared" si="22"/>
        <v>1600.8999999999999</v>
      </c>
      <c r="AR81" s="36">
        <v>32.9</v>
      </c>
      <c r="AS81" s="38">
        <f t="shared" si="23"/>
        <v>0.005171765881691549</v>
      </c>
      <c r="AT81" s="140">
        <f t="shared" si="31"/>
        <v>0.17015109750765195</v>
      </c>
      <c r="AU81" s="5"/>
      <c r="AV81" s="5"/>
      <c r="AW81" s="5"/>
      <c r="AX81" s="5"/>
    </row>
    <row r="82" spans="1:50" ht="11.25">
      <c r="A82" s="35">
        <v>73</v>
      </c>
      <c r="B82" s="5" t="s">
        <v>100</v>
      </c>
      <c r="C82" s="5">
        <v>5</v>
      </c>
      <c r="D82" s="5">
        <v>122</v>
      </c>
      <c r="E82" s="5">
        <v>0.0341</v>
      </c>
      <c r="F82" s="36">
        <f t="shared" si="24"/>
        <v>4.1602</v>
      </c>
      <c r="G82" s="5">
        <v>0</v>
      </c>
      <c r="H82" s="37">
        <v>1591.1</v>
      </c>
      <c r="I82" s="36">
        <f t="shared" si="16"/>
        <v>1591.1</v>
      </c>
      <c r="J82" s="5">
        <v>41.08</v>
      </c>
      <c r="K82" s="38">
        <f t="shared" si="17"/>
        <v>0.002614669096851235</v>
      </c>
      <c r="L82" s="140">
        <f t="shared" si="25"/>
        <v>0.10741060649864873</v>
      </c>
      <c r="M82" s="19"/>
      <c r="N82" s="5" t="s">
        <v>100</v>
      </c>
      <c r="O82" s="5">
        <v>5</v>
      </c>
      <c r="P82" s="5">
        <v>122</v>
      </c>
      <c r="Q82" s="39">
        <v>0.0341</v>
      </c>
      <c r="R82" s="36">
        <f t="shared" si="26"/>
        <v>4.1602</v>
      </c>
      <c r="S82" s="5">
        <v>0</v>
      </c>
      <c r="T82" s="37">
        <v>1591.1</v>
      </c>
      <c r="U82" s="36">
        <f t="shared" si="18"/>
        <v>1591.1</v>
      </c>
      <c r="V82" s="36">
        <v>128.84</v>
      </c>
      <c r="W82" s="38">
        <f t="shared" si="19"/>
        <v>0.002614669096851235</v>
      </c>
      <c r="X82" s="122">
        <f t="shared" si="27"/>
        <v>0.33687396643831313</v>
      </c>
      <c r="Y82" s="19"/>
      <c r="Z82" s="5" t="s">
        <v>100</v>
      </c>
      <c r="AA82" s="5">
        <v>135.2</v>
      </c>
      <c r="AB82" s="5">
        <v>0.31</v>
      </c>
      <c r="AC82" s="36">
        <f t="shared" si="28"/>
        <v>41.912</v>
      </c>
      <c r="AD82" s="5">
        <v>0</v>
      </c>
      <c r="AE82" s="37">
        <v>1591.1</v>
      </c>
      <c r="AF82" s="36">
        <f t="shared" si="20"/>
        <v>1591.1</v>
      </c>
      <c r="AG82" s="5">
        <v>4.43</v>
      </c>
      <c r="AH82" s="40">
        <f t="shared" si="21"/>
        <v>0.026341524731317956</v>
      </c>
      <c r="AI82" s="134">
        <f t="shared" si="29"/>
        <v>0.11669295455973853</v>
      </c>
      <c r="AK82" s="5" t="s">
        <v>100</v>
      </c>
      <c r="AL82" s="5">
        <v>122</v>
      </c>
      <c r="AM82" s="5">
        <v>0.0682</v>
      </c>
      <c r="AN82" s="36">
        <f t="shared" si="30"/>
        <v>8.3204</v>
      </c>
      <c r="AO82" s="5">
        <v>0</v>
      </c>
      <c r="AP82" s="37">
        <v>1591.1</v>
      </c>
      <c r="AQ82" s="36">
        <f t="shared" si="22"/>
        <v>1591.1</v>
      </c>
      <c r="AR82" s="36">
        <v>32.9</v>
      </c>
      <c r="AS82" s="38">
        <f t="shared" si="23"/>
        <v>0.00522933819370247</v>
      </c>
      <c r="AT82" s="140">
        <f t="shared" si="31"/>
        <v>0.17204522657281127</v>
      </c>
      <c r="AU82" s="5"/>
      <c r="AV82" s="5"/>
      <c r="AW82" s="5"/>
      <c r="AX82" s="5"/>
    </row>
    <row r="83" spans="1:50" ht="11.25">
      <c r="A83" s="35">
        <v>74</v>
      </c>
      <c r="B83" s="5" t="s">
        <v>101</v>
      </c>
      <c r="C83" s="5">
        <v>5</v>
      </c>
      <c r="D83" s="5">
        <v>296.1</v>
      </c>
      <c r="E83" s="5">
        <v>0.0341</v>
      </c>
      <c r="F83" s="36">
        <f t="shared" si="24"/>
        <v>10.097010000000001</v>
      </c>
      <c r="G83" s="5">
        <v>0</v>
      </c>
      <c r="H83" s="37">
        <v>2796.5</v>
      </c>
      <c r="I83" s="36">
        <f t="shared" si="16"/>
        <v>2796.5</v>
      </c>
      <c r="J83" s="5">
        <v>41.08</v>
      </c>
      <c r="K83" s="38">
        <f t="shared" si="17"/>
        <v>0.003610588235294118</v>
      </c>
      <c r="L83" s="140">
        <f t="shared" si="25"/>
        <v>0.14832296470588235</v>
      </c>
      <c r="M83" s="19"/>
      <c r="N83" s="5" t="s">
        <v>101</v>
      </c>
      <c r="O83" s="5">
        <v>5</v>
      </c>
      <c r="P83" s="5">
        <v>296.1</v>
      </c>
      <c r="Q83" s="39">
        <v>0.0341</v>
      </c>
      <c r="R83" s="36">
        <f t="shared" si="26"/>
        <v>10.097010000000001</v>
      </c>
      <c r="S83" s="5">
        <v>0</v>
      </c>
      <c r="T83" s="37">
        <v>2796.5</v>
      </c>
      <c r="U83" s="36">
        <f t="shared" si="18"/>
        <v>2796.5</v>
      </c>
      <c r="V83" s="36">
        <v>128.84</v>
      </c>
      <c r="W83" s="38">
        <f t="shared" si="19"/>
        <v>0.003610588235294118</v>
      </c>
      <c r="X83" s="122">
        <f t="shared" si="27"/>
        <v>0.4651881882352942</v>
      </c>
      <c r="Y83" s="19"/>
      <c r="Z83" s="5" t="s">
        <v>101</v>
      </c>
      <c r="AA83" s="5">
        <v>934.9</v>
      </c>
      <c r="AB83" s="5">
        <v>0.31</v>
      </c>
      <c r="AC83" s="36">
        <f t="shared" si="28"/>
        <v>289.819</v>
      </c>
      <c r="AD83" s="5">
        <v>0</v>
      </c>
      <c r="AE83" s="37">
        <v>2796.5</v>
      </c>
      <c r="AF83" s="36">
        <f t="shared" si="20"/>
        <v>2796.5</v>
      </c>
      <c r="AG83" s="5">
        <v>4.43</v>
      </c>
      <c r="AH83" s="40">
        <f t="shared" si="21"/>
        <v>0.10363633112819597</v>
      </c>
      <c r="AI83" s="134">
        <f t="shared" si="29"/>
        <v>0.4591089468979081</v>
      </c>
      <c r="AK83" s="5" t="s">
        <v>101</v>
      </c>
      <c r="AL83" s="5">
        <v>296.1</v>
      </c>
      <c r="AM83" s="5">
        <v>0.0682</v>
      </c>
      <c r="AN83" s="36">
        <f t="shared" si="30"/>
        <v>20.194020000000002</v>
      </c>
      <c r="AO83" s="5">
        <v>0</v>
      </c>
      <c r="AP83" s="37">
        <v>2796.5</v>
      </c>
      <c r="AQ83" s="36">
        <f t="shared" si="22"/>
        <v>2796.5</v>
      </c>
      <c r="AR83" s="36">
        <v>32.9</v>
      </c>
      <c r="AS83" s="38">
        <f t="shared" si="23"/>
        <v>0.007221176470588236</v>
      </c>
      <c r="AT83" s="140">
        <f t="shared" si="31"/>
        <v>0.23757670588235297</v>
      </c>
      <c r="AU83" s="5"/>
      <c r="AV83" s="5"/>
      <c r="AW83" s="5"/>
      <c r="AX83" s="5"/>
    </row>
    <row r="84" spans="1:50" ht="11.25">
      <c r="A84" s="35">
        <v>75</v>
      </c>
      <c r="B84" s="5" t="s">
        <v>102</v>
      </c>
      <c r="C84" s="5">
        <v>5</v>
      </c>
      <c r="D84" s="5">
        <v>295.8</v>
      </c>
      <c r="E84" s="5">
        <v>0.0341</v>
      </c>
      <c r="F84" s="36">
        <f t="shared" si="24"/>
        <v>10.08678</v>
      </c>
      <c r="G84" s="5">
        <v>0</v>
      </c>
      <c r="H84" s="37">
        <v>2706.2</v>
      </c>
      <c r="I84" s="36">
        <f t="shared" si="16"/>
        <v>2706.2</v>
      </c>
      <c r="J84" s="5">
        <v>41.08</v>
      </c>
      <c r="K84" s="38">
        <f t="shared" si="17"/>
        <v>0.003727285492572611</v>
      </c>
      <c r="L84" s="140">
        <f t="shared" si="25"/>
        <v>0.15311688803488285</v>
      </c>
      <c r="M84" s="19"/>
      <c r="N84" s="5" t="s">
        <v>102</v>
      </c>
      <c r="O84" s="5">
        <v>5</v>
      </c>
      <c r="P84" s="5">
        <v>295.8</v>
      </c>
      <c r="Q84" s="39">
        <v>0.0341</v>
      </c>
      <c r="R84" s="36">
        <f t="shared" si="26"/>
        <v>10.08678</v>
      </c>
      <c r="S84" s="5">
        <v>0</v>
      </c>
      <c r="T84" s="37">
        <v>2706.2</v>
      </c>
      <c r="U84" s="36">
        <f t="shared" si="18"/>
        <v>2706.2</v>
      </c>
      <c r="V84" s="36">
        <v>128.84</v>
      </c>
      <c r="W84" s="38">
        <f t="shared" si="19"/>
        <v>0.003727285492572611</v>
      </c>
      <c r="X84" s="122">
        <f t="shared" si="27"/>
        <v>0.48022346286305523</v>
      </c>
      <c r="Y84" s="19"/>
      <c r="Z84" s="5" t="s">
        <v>102</v>
      </c>
      <c r="AA84" s="5">
        <v>1676.8</v>
      </c>
      <c r="AB84" s="5">
        <v>0.31</v>
      </c>
      <c r="AC84" s="36">
        <f t="shared" si="28"/>
        <v>519.808</v>
      </c>
      <c r="AD84" s="5">
        <v>0</v>
      </c>
      <c r="AE84" s="37">
        <v>2706.2</v>
      </c>
      <c r="AF84" s="36">
        <f t="shared" si="20"/>
        <v>2706.2</v>
      </c>
      <c r="AG84" s="5">
        <v>4.43</v>
      </c>
      <c r="AH84" s="40">
        <f t="shared" si="21"/>
        <v>0.19208040795210998</v>
      </c>
      <c r="AI84" s="134">
        <f t="shared" si="29"/>
        <v>0.8509162072278472</v>
      </c>
      <c r="AK84" s="5" t="s">
        <v>102</v>
      </c>
      <c r="AL84" s="5">
        <v>295.8</v>
      </c>
      <c r="AM84" s="5">
        <v>0.0682</v>
      </c>
      <c r="AN84" s="36">
        <f t="shared" si="30"/>
        <v>20.17356</v>
      </c>
      <c r="AO84" s="5">
        <v>0</v>
      </c>
      <c r="AP84" s="37">
        <v>2706.2</v>
      </c>
      <c r="AQ84" s="36">
        <f t="shared" si="22"/>
        <v>2706.2</v>
      </c>
      <c r="AR84" s="36">
        <v>32.9</v>
      </c>
      <c r="AS84" s="38">
        <f t="shared" si="23"/>
        <v>0.007454570985145222</v>
      </c>
      <c r="AT84" s="140">
        <f t="shared" si="31"/>
        <v>0.2452553854112778</v>
      </c>
      <c r="AU84" s="5"/>
      <c r="AV84" s="5"/>
      <c r="AW84" s="5"/>
      <c r="AX84" s="5"/>
    </row>
    <row r="85" spans="1:50" ht="11.25">
      <c r="A85" s="35">
        <v>76</v>
      </c>
      <c r="B85" s="5" t="s">
        <v>103</v>
      </c>
      <c r="C85" s="5">
        <v>9</v>
      </c>
      <c r="D85" s="5">
        <v>1122.9</v>
      </c>
      <c r="E85" s="5">
        <v>0.0341</v>
      </c>
      <c r="F85" s="36">
        <f t="shared" si="24"/>
        <v>38.290890000000005</v>
      </c>
      <c r="G85" s="5">
        <v>122.1</v>
      </c>
      <c r="H85" s="37">
        <v>9010.2</v>
      </c>
      <c r="I85" s="36">
        <f t="shared" si="16"/>
        <v>9132.300000000001</v>
      </c>
      <c r="J85" s="5">
        <v>41.08</v>
      </c>
      <c r="K85" s="38">
        <f t="shared" si="17"/>
        <v>0.004192907591734831</v>
      </c>
      <c r="L85" s="140">
        <f t="shared" si="25"/>
        <v>0.17224464386846686</v>
      </c>
      <c r="M85" s="19"/>
      <c r="N85" s="5" t="s">
        <v>103</v>
      </c>
      <c r="O85" s="5">
        <v>9</v>
      </c>
      <c r="P85" s="5">
        <v>1122.9</v>
      </c>
      <c r="Q85" s="39">
        <v>0.0341</v>
      </c>
      <c r="R85" s="36">
        <f t="shared" si="26"/>
        <v>38.290890000000005</v>
      </c>
      <c r="S85" s="5">
        <v>122.1</v>
      </c>
      <c r="T85" s="37">
        <v>9010.2</v>
      </c>
      <c r="U85" s="36">
        <f t="shared" si="18"/>
        <v>9132.300000000001</v>
      </c>
      <c r="V85" s="36">
        <v>128.84</v>
      </c>
      <c r="W85" s="38">
        <f t="shared" si="19"/>
        <v>0.004192907591734831</v>
      </c>
      <c r="X85" s="122">
        <f t="shared" si="27"/>
        <v>0.5402142141191156</v>
      </c>
      <c r="Y85" s="19"/>
      <c r="Z85" s="5" t="s">
        <v>103</v>
      </c>
      <c r="AA85" s="5">
        <v>2275.8</v>
      </c>
      <c r="AB85" s="5">
        <v>2.14</v>
      </c>
      <c r="AC85" s="36">
        <f t="shared" si="28"/>
        <v>4870.212</v>
      </c>
      <c r="AD85" s="5">
        <v>122.1</v>
      </c>
      <c r="AE85" s="37">
        <v>9010.2</v>
      </c>
      <c r="AF85" s="36">
        <f t="shared" si="20"/>
        <v>9132.300000000001</v>
      </c>
      <c r="AG85" s="5">
        <v>4.43</v>
      </c>
      <c r="AH85" s="40">
        <f t="shared" si="21"/>
        <v>0.5332952268322328</v>
      </c>
      <c r="AI85" s="134">
        <f t="shared" si="29"/>
        <v>2.3624978548667914</v>
      </c>
      <c r="AK85" s="5" t="s">
        <v>103</v>
      </c>
      <c r="AL85" s="5">
        <v>1122.9</v>
      </c>
      <c r="AM85" s="5">
        <v>0.0682</v>
      </c>
      <c r="AN85" s="36">
        <f t="shared" si="30"/>
        <v>76.58178000000001</v>
      </c>
      <c r="AO85" s="5">
        <v>122.1</v>
      </c>
      <c r="AP85" s="37">
        <v>9010.2</v>
      </c>
      <c r="AQ85" s="36">
        <f t="shared" si="22"/>
        <v>9132.300000000001</v>
      </c>
      <c r="AR85" s="36">
        <v>32.9</v>
      </c>
      <c r="AS85" s="38">
        <f t="shared" si="23"/>
        <v>0.008385815183469663</v>
      </c>
      <c r="AT85" s="140">
        <f t="shared" si="31"/>
        <v>0.27589331953615187</v>
      </c>
      <c r="AU85" s="5"/>
      <c r="AV85" s="5"/>
      <c r="AW85" s="5"/>
      <c r="AX85" s="5"/>
    </row>
    <row r="86" spans="1:50" ht="11.25">
      <c r="A86" s="35">
        <v>77</v>
      </c>
      <c r="B86" s="5" t="s">
        <v>104</v>
      </c>
      <c r="C86" s="5">
        <v>9</v>
      </c>
      <c r="D86" s="5">
        <v>683.1</v>
      </c>
      <c r="E86" s="5">
        <v>0.0341</v>
      </c>
      <c r="F86" s="36">
        <f t="shared" si="24"/>
        <v>23.29371</v>
      </c>
      <c r="G86" s="5">
        <v>0</v>
      </c>
      <c r="H86" s="37">
        <v>5834.6</v>
      </c>
      <c r="I86" s="36">
        <f t="shared" si="16"/>
        <v>5834.6</v>
      </c>
      <c r="J86" s="5">
        <v>41.08</v>
      </c>
      <c r="K86" s="38">
        <f t="shared" si="17"/>
        <v>0.003992340520344154</v>
      </c>
      <c r="L86" s="140">
        <f t="shared" si="25"/>
        <v>0.1640053485757378</v>
      </c>
      <c r="M86" s="19"/>
      <c r="N86" s="5" t="s">
        <v>104</v>
      </c>
      <c r="O86" s="5">
        <v>9</v>
      </c>
      <c r="P86" s="5">
        <v>683.1</v>
      </c>
      <c r="Q86" s="39">
        <v>0.0341</v>
      </c>
      <c r="R86" s="36">
        <f t="shared" si="26"/>
        <v>23.29371</v>
      </c>
      <c r="S86" s="5">
        <v>0</v>
      </c>
      <c r="T86" s="37">
        <v>5834.6</v>
      </c>
      <c r="U86" s="36">
        <f t="shared" si="18"/>
        <v>5834.6</v>
      </c>
      <c r="V86" s="36">
        <v>128.84</v>
      </c>
      <c r="W86" s="38">
        <f t="shared" si="19"/>
        <v>0.003992340520344154</v>
      </c>
      <c r="X86" s="122">
        <f t="shared" si="27"/>
        <v>0.5143731526411408</v>
      </c>
      <c r="Y86" s="19"/>
      <c r="Z86" s="5" t="s">
        <v>104</v>
      </c>
      <c r="AA86" s="5">
        <v>1454.2</v>
      </c>
      <c r="AB86" s="5">
        <v>2.14</v>
      </c>
      <c r="AC86" s="36">
        <f t="shared" si="28"/>
        <v>3111.9880000000003</v>
      </c>
      <c r="AD86" s="5">
        <v>0</v>
      </c>
      <c r="AE86" s="37">
        <v>5834.6</v>
      </c>
      <c r="AF86" s="36">
        <f t="shared" si="20"/>
        <v>5834.6</v>
      </c>
      <c r="AG86" s="5">
        <v>4.43</v>
      </c>
      <c r="AH86" s="40">
        <f t="shared" si="21"/>
        <v>0.533367840126144</v>
      </c>
      <c r="AI86" s="134">
        <f t="shared" si="29"/>
        <v>2.362819531758818</v>
      </c>
      <c r="AK86" s="5" t="s">
        <v>104</v>
      </c>
      <c r="AL86" s="5">
        <v>683.1</v>
      </c>
      <c r="AM86" s="5">
        <v>0.0682</v>
      </c>
      <c r="AN86" s="36">
        <f t="shared" si="30"/>
        <v>46.58742</v>
      </c>
      <c r="AO86" s="5">
        <v>0</v>
      </c>
      <c r="AP86" s="37">
        <v>5834.6</v>
      </c>
      <c r="AQ86" s="36">
        <f t="shared" si="22"/>
        <v>5834.6</v>
      </c>
      <c r="AR86" s="36">
        <v>32.9</v>
      </c>
      <c r="AS86" s="38">
        <f t="shared" si="23"/>
        <v>0.007984681040688307</v>
      </c>
      <c r="AT86" s="140">
        <f t="shared" si="31"/>
        <v>0.2626960062386453</v>
      </c>
      <c r="AU86" s="5"/>
      <c r="AV86" s="5"/>
      <c r="AW86" s="5"/>
      <c r="AX86" s="5"/>
    </row>
    <row r="87" spans="1:50" ht="11.25">
      <c r="A87" s="35">
        <v>78</v>
      </c>
      <c r="B87" s="5" t="s">
        <v>105</v>
      </c>
      <c r="C87" s="5">
        <v>5</v>
      </c>
      <c r="D87" s="5">
        <v>277.6</v>
      </c>
      <c r="E87" s="5">
        <v>0.0341</v>
      </c>
      <c r="F87" s="36">
        <f t="shared" si="24"/>
        <v>9.46616</v>
      </c>
      <c r="G87" s="5">
        <v>0</v>
      </c>
      <c r="H87" s="37">
        <v>2709.3</v>
      </c>
      <c r="I87" s="36">
        <f t="shared" si="16"/>
        <v>2709.3</v>
      </c>
      <c r="J87" s="5">
        <v>41.08</v>
      </c>
      <c r="K87" s="38">
        <f t="shared" si="17"/>
        <v>0.0034939504669102717</v>
      </c>
      <c r="L87" s="140">
        <f t="shared" si="25"/>
        <v>0.14353148518067396</v>
      </c>
      <c r="M87" s="19"/>
      <c r="N87" s="5" t="s">
        <v>105</v>
      </c>
      <c r="O87" s="5">
        <v>5</v>
      </c>
      <c r="P87" s="5">
        <v>277.6</v>
      </c>
      <c r="Q87" s="39">
        <v>0.0341</v>
      </c>
      <c r="R87" s="36">
        <f t="shared" si="26"/>
        <v>9.46616</v>
      </c>
      <c r="S87" s="5">
        <v>0</v>
      </c>
      <c r="T87" s="37">
        <v>2709.3</v>
      </c>
      <c r="U87" s="36">
        <f t="shared" si="18"/>
        <v>2709.3</v>
      </c>
      <c r="V87" s="36">
        <v>128.84</v>
      </c>
      <c r="W87" s="38">
        <f t="shared" si="19"/>
        <v>0.0034939504669102717</v>
      </c>
      <c r="X87" s="122">
        <f t="shared" si="27"/>
        <v>0.45016057815671945</v>
      </c>
      <c r="Y87" s="19"/>
      <c r="Z87" s="5" t="s">
        <v>105</v>
      </c>
      <c r="AA87" s="5">
        <v>850.9</v>
      </c>
      <c r="AB87" s="5">
        <v>0.31</v>
      </c>
      <c r="AC87" s="36">
        <f t="shared" si="28"/>
        <v>263.779</v>
      </c>
      <c r="AD87" s="5">
        <v>0</v>
      </c>
      <c r="AE87" s="37">
        <v>2709.3</v>
      </c>
      <c r="AF87" s="36">
        <f t="shared" si="20"/>
        <v>2709.3</v>
      </c>
      <c r="AG87" s="5">
        <v>4.43</v>
      </c>
      <c r="AH87" s="40">
        <f t="shared" si="21"/>
        <v>0.09736057284169342</v>
      </c>
      <c r="AI87" s="134">
        <f t="shared" si="29"/>
        <v>0.43130733768870183</v>
      </c>
      <c r="AK87" s="5" t="s">
        <v>105</v>
      </c>
      <c r="AL87" s="5">
        <v>277.6</v>
      </c>
      <c r="AM87" s="5">
        <v>0.0682</v>
      </c>
      <c r="AN87" s="36">
        <f t="shared" si="30"/>
        <v>18.93232</v>
      </c>
      <c r="AO87" s="5">
        <v>0</v>
      </c>
      <c r="AP87" s="37">
        <v>2709.3</v>
      </c>
      <c r="AQ87" s="36">
        <f t="shared" si="22"/>
        <v>2709.3</v>
      </c>
      <c r="AR87" s="36">
        <v>32.9</v>
      </c>
      <c r="AS87" s="38">
        <f t="shared" si="23"/>
        <v>0.0069879009338205435</v>
      </c>
      <c r="AT87" s="140">
        <f t="shared" si="31"/>
        <v>0.22990194072269587</v>
      </c>
      <c r="AU87" s="5"/>
      <c r="AV87" s="5"/>
      <c r="AW87" s="5"/>
      <c r="AX87" s="5"/>
    </row>
    <row r="88" spans="1:50" ht="11.25">
      <c r="A88" s="35">
        <v>79</v>
      </c>
      <c r="B88" s="5" t="s">
        <v>106</v>
      </c>
      <c r="C88" s="5">
        <v>5</v>
      </c>
      <c r="D88" s="5">
        <v>289.2</v>
      </c>
      <c r="E88" s="5">
        <v>0.0341</v>
      </c>
      <c r="F88" s="36">
        <f t="shared" si="24"/>
        <v>9.861719999999998</v>
      </c>
      <c r="G88" s="5">
        <v>101.8</v>
      </c>
      <c r="H88" s="37">
        <v>3054.4</v>
      </c>
      <c r="I88" s="36">
        <f t="shared" si="16"/>
        <v>3156.2000000000003</v>
      </c>
      <c r="J88" s="5">
        <v>41.08</v>
      </c>
      <c r="K88" s="38">
        <f t="shared" si="17"/>
        <v>0.003124554844433178</v>
      </c>
      <c r="L88" s="140">
        <f t="shared" si="25"/>
        <v>0.12835671300931495</v>
      </c>
      <c r="M88" s="19"/>
      <c r="N88" s="5" t="s">
        <v>106</v>
      </c>
      <c r="O88" s="5">
        <v>5</v>
      </c>
      <c r="P88" s="5">
        <v>289.2</v>
      </c>
      <c r="Q88" s="39">
        <v>0.0341</v>
      </c>
      <c r="R88" s="36">
        <f t="shared" si="26"/>
        <v>9.861719999999998</v>
      </c>
      <c r="S88" s="5">
        <v>101.8</v>
      </c>
      <c r="T88" s="37">
        <v>3054.4</v>
      </c>
      <c r="U88" s="36">
        <f t="shared" si="18"/>
        <v>3156.2000000000003</v>
      </c>
      <c r="V88" s="36">
        <v>128.84</v>
      </c>
      <c r="W88" s="38">
        <f t="shared" si="19"/>
        <v>0.003124554844433178</v>
      </c>
      <c r="X88" s="122">
        <f t="shared" si="27"/>
        <v>0.4025676461567707</v>
      </c>
      <c r="Y88" s="19"/>
      <c r="Z88" s="5" t="s">
        <v>106</v>
      </c>
      <c r="AA88" s="5">
        <v>953.6</v>
      </c>
      <c r="AB88" s="5">
        <v>0.31</v>
      </c>
      <c r="AC88" s="36">
        <f t="shared" si="28"/>
        <v>295.616</v>
      </c>
      <c r="AD88" s="5">
        <v>101.8</v>
      </c>
      <c r="AE88" s="37">
        <v>3054.4</v>
      </c>
      <c r="AF88" s="36">
        <f t="shared" si="20"/>
        <v>3156.2000000000003</v>
      </c>
      <c r="AG88" s="5">
        <v>4.43</v>
      </c>
      <c r="AH88" s="40">
        <f t="shared" si="21"/>
        <v>0.09366199860591849</v>
      </c>
      <c r="AI88" s="134">
        <f t="shared" si="29"/>
        <v>0.4149226538242189</v>
      </c>
      <c r="AK88" s="5" t="s">
        <v>106</v>
      </c>
      <c r="AL88" s="5">
        <v>289.2</v>
      </c>
      <c r="AM88" s="5">
        <v>0.0682</v>
      </c>
      <c r="AN88" s="36">
        <f t="shared" si="30"/>
        <v>19.723439999999997</v>
      </c>
      <c r="AO88" s="5">
        <v>101.8</v>
      </c>
      <c r="AP88" s="37">
        <v>3054.4</v>
      </c>
      <c r="AQ88" s="36">
        <f t="shared" si="22"/>
        <v>3156.2000000000003</v>
      </c>
      <c r="AR88" s="36">
        <v>32.9</v>
      </c>
      <c r="AS88" s="38">
        <f t="shared" si="23"/>
        <v>0.006249109688866356</v>
      </c>
      <c r="AT88" s="140">
        <f t="shared" si="31"/>
        <v>0.20559570876370312</v>
      </c>
      <c r="AU88" s="5"/>
      <c r="AV88" s="5"/>
      <c r="AW88" s="5"/>
      <c r="AX88" s="5"/>
    </row>
    <row r="89" spans="1:50" ht="11.25">
      <c r="A89" s="35">
        <v>80</v>
      </c>
      <c r="B89" s="5" t="s">
        <v>107</v>
      </c>
      <c r="C89" s="5">
        <v>5</v>
      </c>
      <c r="D89" s="5">
        <v>240.8</v>
      </c>
      <c r="E89" s="5">
        <v>0.0341</v>
      </c>
      <c r="F89" s="36">
        <f t="shared" si="24"/>
        <v>8.21128</v>
      </c>
      <c r="G89" s="5">
        <v>41.1</v>
      </c>
      <c r="H89" s="37">
        <v>3170.2</v>
      </c>
      <c r="I89" s="36">
        <f t="shared" si="16"/>
        <v>3211.2999999999997</v>
      </c>
      <c r="J89" s="5">
        <v>41.08</v>
      </c>
      <c r="K89" s="38">
        <f t="shared" si="17"/>
        <v>0.002556995609254819</v>
      </c>
      <c r="L89" s="140">
        <f t="shared" si="25"/>
        <v>0.10504137962818796</v>
      </c>
      <c r="M89" s="19"/>
      <c r="N89" s="5" t="s">
        <v>107</v>
      </c>
      <c r="O89" s="5">
        <v>5</v>
      </c>
      <c r="P89" s="5">
        <v>240.8</v>
      </c>
      <c r="Q89" s="39">
        <v>0.0341</v>
      </c>
      <c r="R89" s="36">
        <f t="shared" si="26"/>
        <v>8.21128</v>
      </c>
      <c r="S89" s="5">
        <v>41.1</v>
      </c>
      <c r="T89" s="37">
        <v>3170.2</v>
      </c>
      <c r="U89" s="36">
        <f t="shared" si="18"/>
        <v>3211.2999999999997</v>
      </c>
      <c r="V89" s="36">
        <v>128.84</v>
      </c>
      <c r="W89" s="38">
        <f t="shared" si="19"/>
        <v>0.002556995609254819</v>
      </c>
      <c r="X89" s="122">
        <f t="shared" si="27"/>
        <v>0.3294433142963909</v>
      </c>
      <c r="Y89" s="19"/>
      <c r="Z89" s="5" t="s">
        <v>107</v>
      </c>
      <c r="AA89" s="5">
        <v>918.5</v>
      </c>
      <c r="AB89" s="5">
        <v>0.31</v>
      </c>
      <c r="AC89" s="36">
        <f t="shared" si="28"/>
        <v>284.735</v>
      </c>
      <c r="AD89" s="5">
        <v>41.1</v>
      </c>
      <c r="AE89" s="37">
        <v>3170.2</v>
      </c>
      <c r="AF89" s="36">
        <f t="shared" si="20"/>
        <v>3211.2999999999997</v>
      </c>
      <c r="AG89" s="5">
        <v>4.43</v>
      </c>
      <c r="AH89" s="40">
        <f t="shared" si="21"/>
        <v>0.08866658362656869</v>
      </c>
      <c r="AI89" s="134">
        <f t="shared" si="29"/>
        <v>0.3927929654656993</v>
      </c>
      <c r="AK89" s="5" t="s">
        <v>107</v>
      </c>
      <c r="AL89" s="5">
        <v>240.8</v>
      </c>
      <c r="AM89" s="5">
        <v>0.0682</v>
      </c>
      <c r="AN89" s="36">
        <f t="shared" si="30"/>
        <v>16.42256</v>
      </c>
      <c r="AO89" s="5">
        <v>41.1</v>
      </c>
      <c r="AP89" s="37">
        <v>3170.2</v>
      </c>
      <c r="AQ89" s="36">
        <f t="shared" si="22"/>
        <v>3211.2999999999997</v>
      </c>
      <c r="AR89" s="36">
        <v>32.9</v>
      </c>
      <c r="AS89" s="38">
        <f t="shared" si="23"/>
        <v>0.005113991218509638</v>
      </c>
      <c r="AT89" s="140">
        <f t="shared" si="31"/>
        <v>0.1682503110889671</v>
      </c>
      <c r="AU89" s="5"/>
      <c r="AV89" s="5"/>
      <c r="AW89" s="5"/>
      <c r="AX89" s="5"/>
    </row>
    <row r="90" spans="1:50" ht="11.25">
      <c r="A90" s="35">
        <v>81</v>
      </c>
      <c r="B90" s="5" t="s">
        <v>108</v>
      </c>
      <c r="C90" s="5">
        <v>5</v>
      </c>
      <c r="D90" s="5">
        <v>121.6</v>
      </c>
      <c r="E90" s="5">
        <v>0.0341</v>
      </c>
      <c r="F90" s="36">
        <f t="shared" si="24"/>
        <v>4.14656</v>
      </c>
      <c r="G90" s="5">
        <v>0</v>
      </c>
      <c r="H90" s="37">
        <v>1535.5</v>
      </c>
      <c r="I90" s="36">
        <f t="shared" si="16"/>
        <v>1535.5</v>
      </c>
      <c r="J90" s="5">
        <v>41.08</v>
      </c>
      <c r="K90" s="38">
        <f t="shared" si="17"/>
        <v>0.0027004623901009444</v>
      </c>
      <c r="L90" s="140">
        <f t="shared" si="25"/>
        <v>0.1109349949853468</v>
      </c>
      <c r="M90" s="19"/>
      <c r="N90" s="5" t="s">
        <v>108</v>
      </c>
      <c r="O90" s="5">
        <v>5</v>
      </c>
      <c r="P90" s="5">
        <v>121.6</v>
      </c>
      <c r="Q90" s="39">
        <v>0.0341</v>
      </c>
      <c r="R90" s="36">
        <f t="shared" si="26"/>
        <v>4.14656</v>
      </c>
      <c r="S90" s="5">
        <v>0</v>
      </c>
      <c r="T90" s="37">
        <v>1535.5</v>
      </c>
      <c r="U90" s="36">
        <f t="shared" si="18"/>
        <v>1535.5</v>
      </c>
      <c r="V90" s="36">
        <v>128.84</v>
      </c>
      <c r="W90" s="38">
        <f t="shared" si="19"/>
        <v>0.0027004623901009444</v>
      </c>
      <c r="X90" s="122">
        <f t="shared" si="27"/>
        <v>0.34792757434060567</v>
      </c>
      <c r="Y90" s="19"/>
      <c r="Z90" s="5" t="s">
        <v>108</v>
      </c>
      <c r="AA90" s="5">
        <v>519.6</v>
      </c>
      <c r="AB90" s="5">
        <v>0.31</v>
      </c>
      <c r="AC90" s="36">
        <f t="shared" si="28"/>
        <v>161.076</v>
      </c>
      <c r="AD90" s="5">
        <v>0</v>
      </c>
      <c r="AE90" s="37">
        <v>1535.5</v>
      </c>
      <c r="AF90" s="36">
        <f t="shared" si="20"/>
        <v>1535.5</v>
      </c>
      <c r="AG90" s="5">
        <v>4.43</v>
      </c>
      <c r="AH90" s="40">
        <f t="shared" si="21"/>
        <v>0.10490133507000976</v>
      </c>
      <c r="AI90" s="134">
        <f t="shared" si="29"/>
        <v>0.4647129143601432</v>
      </c>
      <c r="AK90" s="5" t="s">
        <v>108</v>
      </c>
      <c r="AL90" s="5">
        <v>121.6</v>
      </c>
      <c r="AM90" s="5">
        <v>0.0682</v>
      </c>
      <c r="AN90" s="36">
        <f t="shared" si="30"/>
        <v>8.29312</v>
      </c>
      <c r="AO90" s="5">
        <v>0</v>
      </c>
      <c r="AP90" s="37">
        <v>1535.5</v>
      </c>
      <c r="AQ90" s="36">
        <f t="shared" si="22"/>
        <v>1535.5</v>
      </c>
      <c r="AR90" s="36">
        <v>32.9</v>
      </c>
      <c r="AS90" s="38">
        <f t="shared" si="23"/>
        <v>0.005400924780201889</v>
      </c>
      <c r="AT90" s="140">
        <f t="shared" si="31"/>
        <v>0.17769042526864215</v>
      </c>
      <c r="AU90" s="5"/>
      <c r="AV90" s="5"/>
      <c r="AW90" s="5"/>
      <c r="AX90" s="5"/>
    </row>
    <row r="91" spans="1:50" ht="11.25">
      <c r="A91" s="35">
        <v>82</v>
      </c>
      <c r="B91" s="5" t="s">
        <v>109</v>
      </c>
      <c r="C91" s="5">
        <v>5</v>
      </c>
      <c r="D91" s="41">
        <v>123</v>
      </c>
      <c r="E91" s="5">
        <v>0.0341</v>
      </c>
      <c r="F91" s="36">
        <f t="shared" si="24"/>
        <v>4.1943</v>
      </c>
      <c r="G91" s="5">
        <v>229.9</v>
      </c>
      <c r="H91" s="37">
        <v>1608.2</v>
      </c>
      <c r="I91" s="36">
        <f t="shared" si="16"/>
        <v>1838.1000000000001</v>
      </c>
      <c r="J91" s="5">
        <v>41.08</v>
      </c>
      <c r="K91" s="38">
        <f t="shared" si="17"/>
        <v>0.002281867145421903</v>
      </c>
      <c r="L91" s="140">
        <f t="shared" si="25"/>
        <v>0.09373910233393178</v>
      </c>
      <c r="M91" s="19"/>
      <c r="N91" s="5" t="s">
        <v>109</v>
      </c>
      <c r="O91" s="5">
        <v>5</v>
      </c>
      <c r="P91" s="41">
        <v>123</v>
      </c>
      <c r="Q91" s="39">
        <v>0.0341</v>
      </c>
      <c r="R91" s="36">
        <f t="shared" si="26"/>
        <v>4.1943</v>
      </c>
      <c r="S91" s="5">
        <v>229.9</v>
      </c>
      <c r="T91" s="37">
        <v>1608.2</v>
      </c>
      <c r="U91" s="36">
        <f t="shared" si="18"/>
        <v>1838.1000000000001</v>
      </c>
      <c r="V91" s="36">
        <v>128.84</v>
      </c>
      <c r="W91" s="38">
        <f t="shared" si="19"/>
        <v>0.002281867145421903</v>
      </c>
      <c r="X91" s="122">
        <f t="shared" si="27"/>
        <v>0.29399576301615804</v>
      </c>
      <c r="Y91" s="19"/>
      <c r="Z91" s="5" t="s">
        <v>109</v>
      </c>
      <c r="AA91" s="5">
        <v>267</v>
      </c>
      <c r="AB91" s="5">
        <v>0.31</v>
      </c>
      <c r="AC91" s="36">
        <f t="shared" si="28"/>
        <v>82.77</v>
      </c>
      <c r="AD91" s="5">
        <v>229.9</v>
      </c>
      <c r="AE91" s="37">
        <v>1608.2</v>
      </c>
      <c r="AF91" s="36">
        <f t="shared" si="20"/>
        <v>1838.1000000000001</v>
      </c>
      <c r="AG91" s="5">
        <v>4.43</v>
      </c>
      <c r="AH91" s="40">
        <f t="shared" si="21"/>
        <v>0.045030194222294755</v>
      </c>
      <c r="AI91" s="134">
        <f t="shared" si="29"/>
        <v>0.19948376040476576</v>
      </c>
      <c r="AK91" s="5" t="s">
        <v>109</v>
      </c>
      <c r="AL91" s="41">
        <v>123</v>
      </c>
      <c r="AM91" s="5">
        <v>0.0682</v>
      </c>
      <c r="AN91" s="36">
        <f t="shared" si="30"/>
        <v>8.3886</v>
      </c>
      <c r="AO91" s="5">
        <v>229.9</v>
      </c>
      <c r="AP91" s="37">
        <v>1608.2</v>
      </c>
      <c r="AQ91" s="36">
        <f t="shared" si="22"/>
        <v>1838.1000000000001</v>
      </c>
      <c r="AR91" s="36">
        <v>32.9</v>
      </c>
      <c r="AS91" s="38">
        <f t="shared" si="23"/>
        <v>0.004563734290843806</v>
      </c>
      <c r="AT91" s="140">
        <f t="shared" si="31"/>
        <v>0.15014685816876122</v>
      </c>
      <c r="AU91" s="5"/>
      <c r="AV91" s="5"/>
      <c r="AW91" s="5"/>
      <c r="AX91" s="5"/>
    </row>
    <row r="92" spans="1:50" ht="11.25">
      <c r="A92" s="35">
        <v>83</v>
      </c>
      <c r="B92" s="5" t="s">
        <v>110</v>
      </c>
      <c r="C92" s="5">
        <v>5</v>
      </c>
      <c r="D92" s="5">
        <v>142.7</v>
      </c>
      <c r="E92" s="5">
        <v>0.0341</v>
      </c>
      <c r="F92" s="36">
        <f t="shared" si="24"/>
        <v>4.86607</v>
      </c>
      <c r="G92" s="5">
        <v>0</v>
      </c>
      <c r="H92" s="37">
        <v>1618.3</v>
      </c>
      <c r="I92" s="36">
        <f t="shared" si="16"/>
        <v>1618.3</v>
      </c>
      <c r="J92" s="5">
        <v>41.08</v>
      </c>
      <c r="K92" s="38">
        <f t="shared" si="17"/>
        <v>0.003006902304887845</v>
      </c>
      <c r="L92" s="140">
        <f t="shared" si="25"/>
        <v>0.12352354668479266</v>
      </c>
      <c r="M92" s="19"/>
      <c r="N92" s="5" t="s">
        <v>110</v>
      </c>
      <c r="O92" s="5">
        <v>5</v>
      </c>
      <c r="P92" s="5">
        <v>142.7</v>
      </c>
      <c r="Q92" s="39">
        <v>0.0341</v>
      </c>
      <c r="R92" s="36">
        <f t="shared" si="26"/>
        <v>4.86607</v>
      </c>
      <c r="S92" s="5">
        <v>0</v>
      </c>
      <c r="T92" s="37">
        <v>1618.3</v>
      </c>
      <c r="U92" s="36">
        <f t="shared" si="18"/>
        <v>1618.3</v>
      </c>
      <c r="V92" s="36">
        <v>128.84</v>
      </c>
      <c r="W92" s="38">
        <f t="shared" si="19"/>
        <v>0.003006902304887845</v>
      </c>
      <c r="X92" s="122">
        <f t="shared" si="27"/>
        <v>0.38740929296175</v>
      </c>
      <c r="Y92" s="19"/>
      <c r="Z92" s="5" t="s">
        <v>110</v>
      </c>
      <c r="AA92" s="5">
        <v>472.1</v>
      </c>
      <c r="AB92" s="5">
        <v>0.31</v>
      </c>
      <c r="AC92" s="36">
        <f t="shared" si="28"/>
        <v>146.351</v>
      </c>
      <c r="AD92" s="5">
        <v>0</v>
      </c>
      <c r="AE92" s="37">
        <v>1618.3</v>
      </c>
      <c r="AF92" s="36">
        <f t="shared" si="20"/>
        <v>1618.3</v>
      </c>
      <c r="AG92" s="5">
        <v>4.43</v>
      </c>
      <c r="AH92" s="40">
        <f t="shared" si="21"/>
        <v>0.09043502440832973</v>
      </c>
      <c r="AI92" s="134">
        <f t="shared" si="29"/>
        <v>0.4006271581289007</v>
      </c>
      <c r="AK92" s="5" t="s">
        <v>110</v>
      </c>
      <c r="AL92" s="5">
        <v>142.7</v>
      </c>
      <c r="AM92" s="5">
        <v>0.0682</v>
      </c>
      <c r="AN92" s="36">
        <f t="shared" si="30"/>
        <v>9.73214</v>
      </c>
      <c r="AO92" s="5">
        <v>0</v>
      </c>
      <c r="AP92" s="37">
        <v>1618.3</v>
      </c>
      <c r="AQ92" s="36">
        <f t="shared" si="22"/>
        <v>1618.3</v>
      </c>
      <c r="AR92" s="36">
        <v>32.9</v>
      </c>
      <c r="AS92" s="38">
        <f t="shared" si="23"/>
        <v>0.00601380460977569</v>
      </c>
      <c r="AT92" s="140">
        <f t="shared" si="31"/>
        <v>0.1978541716616202</v>
      </c>
      <c r="AU92" s="5"/>
      <c r="AV92" s="5"/>
      <c r="AW92" s="5"/>
      <c r="AX92" s="5"/>
    </row>
    <row r="93" spans="1:50" ht="11.25">
      <c r="A93" s="35">
        <v>84</v>
      </c>
      <c r="B93" s="5" t="s">
        <v>111</v>
      </c>
      <c r="C93" s="5">
        <v>9</v>
      </c>
      <c r="D93" s="5">
        <v>254.6</v>
      </c>
      <c r="E93" s="5">
        <v>0.0341</v>
      </c>
      <c r="F93" s="36">
        <f t="shared" si="24"/>
        <v>8.681859999999999</v>
      </c>
      <c r="G93" s="5">
        <v>0</v>
      </c>
      <c r="H93" s="37">
        <v>2263.8</v>
      </c>
      <c r="I93" s="36">
        <f t="shared" si="16"/>
        <v>2263.8</v>
      </c>
      <c r="J93" s="5">
        <v>41.08</v>
      </c>
      <c r="K93" s="38">
        <f t="shared" si="17"/>
        <v>0.003835082604470359</v>
      </c>
      <c r="L93" s="140">
        <f t="shared" si="25"/>
        <v>0.15754519339164233</v>
      </c>
      <c r="M93" s="19"/>
      <c r="N93" s="5" t="s">
        <v>111</v>
      </c>
      <c r="O93" s="5">
        <v>9</v>
      </c>
      <c r="P93" s="5">
        <v>254.6</v>
      </c>
      <c r="Q93" s="39">
        <v>0.0341</v>
      </c>
      <c r="R93" s="36">
        <f t="shared" si="26"/>
        <v>8.681859999999999</v>
      </c>
      <c r="S93" s="5">
        <v>0</v>
      </c>
      <c r="T93" s="37">
        <v>2263.8</v>
      </c>
      <c r="U93" s="36">
        <f t="shared" si="18"/>
        <v>2263.8</v>
      </c>
      <c r="V93" s="36">
        <v>128.84</v>
      </c>
      <c r="W93" s="38">
        <f t="shared" si="19"/>
        <v>0.003835082604470359</v>
      </c>
      <c r="X93" s="122">
        <f t="shared" si="27"/>
        <v>0.49411204275996107</v>
      </c>
      <c r="Y93" s="19"/>
      <c r="Z93" s="5" t="s">
        <v>111</v>
      </c>
      <c r="AA93" s="5">
        <v>534.4</v>
      </c>
      <c r="AB93" s="5">
        <v>2.14</v>
      </c>
      <c r="AC93" s="36">
        <f t="shared" si="28"/>
        <v>1143.616</v>
      </c>
      <c r="AD93" s="5">
        <v>0</v>
      </c>
      <c r="AE93" s="37">
        <v>2263.8</v>
      </c>
      <c r="AF93" s="36">
        <f t="shared" si="20"/>
        <v>2263.8</v>
      </c>
      <c r="AG93" s="5">
        <v>4.43</v>
      </c>
      <c r="AH93" s="40">
        <f t="shared" si="21"/>
        <v>0.5051753688488382</v>
      </c>
      <c r="AI93" s="134">
        <f t="shared" si="29"/>
        <v>2.237926884000353</v>
      </c>
      <c r="AK93" s="5" t="s">
        <v>111</v>
      </c>
      <c r="AL93" s="5">
        <v>254.6</v>
      </c>
      <c r="AM93" s="5">
        <v>0.0682</v>
      </c>
      <c r="AN93" s="36">
        <f t="shared" si="30"/>
        <v>17.363719999999997</v>
      </c>
      <c r="AO93" s="5">
        <v>0</v>
      </c>
      <c r="AP93" s="37">
        <v>2263.8</v>
      </c>
      <c r="AQ93" s="36">
        <f t="shared" si="22"/>
        <v>2263.8</v>
      </c>
      <c r="AR93" s="36">
        <v>32.9</v>
      </c>
      <c r="AS93" s="38">
        <f t="shared" si="23"/>
        <v>0.007670165208940718</v>
      </c>
      <c r="AT93" s="140">
        <f t="shared" si="31"/>
        <v>0.2523484353741496</v>
      </c>
      <c r="AU93" s="5"/>
      <c r="AV93" s="5"/>
      <c r="AW93" s="5"/>
      <c r="AX93" s="5"/>
    </row>
    <row r="94" spans="1:50" ht="11.25">
      <c r="A94" s="35">
        <v>85</v>
      </c>
      <c r="B94" s="5" t="s">
        <v>112</v>
      </c>
      <c r="C94" s="5">
        <v>5</v>
      </c>
      <c r="D94" s="41">
        <v>274</v>
      </c>
      <c r="E94" s="5">
        <v>0.0341</v>
      </c>
      <c r="F94" s="36">
        <f t="shared" si="24"/>
        <v>9.343399999999999</v>
      </c>
      <c r="G94" s="5">
        <v>0</v>
      </c>
      <c r="H94" s="37">
        <v>2703.1</v>
      </c>
      <c r="I94" s="36">
        <f t="shared" si="16"/>
        <v>2703.1</v>
      </c>
      <c r="J94" s="5">
        <v>41.08</v>
      </c>
      <c r="K94" s="38">
        <f t="shared" si="17"/>
        <v>0.0034565498871665865</v>
      </c>
      <c r="L94" s="140">
        <f t="shared" si="25"/>
        <v>0.14199506936480336</v>
      </c>
      <c r="M94" s="19"/>
      <c r="N94" s="5" t="s">
        <v>112</v>
      </c>
      <c r="O94" s="5">
        <v>5</v>
      </c>
      <c r="P94" s="41">
        <v>274</v>
      </c>
      <c r="Q94" s="39">
        <v>0.0341</v>
      </c>
      <c r="R94" s="36">
        <f t="shared" si="26"/>
        <v>9.343399999999999</v>
      </c>
      <c r="S94" s="5">
        <v>0</v>
      </c>
      <c r="T94" s="37">
        <v>2703.1</v>
      </c>
      <c r="U94" s="36">
        <f t="shared" si="18"/>
        <v>2703.1</v>
      </c>
      <c r="V94" s="36">
        <v>128.84</v>
      </c>
      <c r="W94" s="38">
        <f t="shared" si="19"/>
        <v>0.0034565498871665865</v>
      </c>
      <c r="X94" s="122">
        <f t="shared" si="27"/>
        <v>0.445341887462543</v>
      </c>
      <c r="Y94" s="19"/>
      <c r="Z94" s="5" t="s">
        <v>112</v>
      </c>
      <c r="AA94" s="5">
        <v>846.7</v>
      </c>
      <c r="AB94" s="5">
        <v>0.31</v>
      </c>
      <c r="AC94" s="36">
        <f t="shared" si="28"/>
        <v>262.47700000000003</v>
      </c>
      <c r="AD94" s="5">
        <v>0</v>
      </c>
      <c r="AE94" s="37">
        <v>2703.1</v>
      </c>
      <c r="AF94" s="36">
        <f t="shared" si="20"/>
        <v>2703.1</v>
      </c>
      <c r="AG94" s="5">
        <v>4.43</v>
      </c>
      <c r="AH94" s="40">
        <f t="shared" si="21"/>
        <v>0.0971022159742518</v>
      </c>
      <c r="AI94" s="134">
        <f t="shared" si="29"/>
        <v>0.43016281676593543</v>
      </c>
      <c r="AK94" s="5" t="s">
        <v>112</v>
      </c>
      <c r="AL94" s="41">
        <v>274</v>
      </c>
      <c r="AM94" s="5">
        <v>0.0682</v>
      </c>
      <c r="AN94" s="36">
        <f t="shared" si="30"/>
        <v>18.686799999999998</v>
      </c>
      <c r="AO94" s="5">
        <v>0</v>
      </c>
      <c r="AP94" s="37">
        <v>2703.1</v>
      </c>
      <c r="AQ94" s="36">
        <f t="shared" si="22"/>
        <v>2703.1</v>
      </c>
      <c r="AR94" s="36">
        <v>32.9</v>
      </c>
      <c r="AS94" s="38">
        <f t="shared" si="23"/>
        <v>0.006913099774333173</v>
      </c>
      <c r="AT94" s="140">
        <f t="shared" si="31"/>
        <v>0.2274409825755614</v>
      </c>
      <c r="AU94" s="5"/>
      <c r="AV94" s="5"/>
      <c r="AW94" s="5"/>
      <c r="AX94" s="5"/>
    </row>
    <row r="95" spans="1:50" ht="11.25">
      <c r="A95" s="35">
        <v>86</v>
      </c>
      <c r="B95" s="5" t="s">
        <v>113</v>
      </c>
      <c r="C95" s="5">
        <v>5</v>
      </c>
      <c r="D95" s="5">
        <v>117.6</v>
      </c>
      <c r="E95" s="5">
        <v>0.0341</v>
      </c>
      <c r="F95" s="36">
        <f t="shared" si="24"/>
        <v>4.01016</v>
      </c>
      <c r="G95" s="5">
        <v>78.7</v>
      </c>
      <c r="H95" s="37">
        <v>1499.2</v>
      </c>
      <c r="I95" s="36">
        <f t="shared" si="16"/>
        <v>1577.9</v>
      </c>
      <c r="J95" s="5">
        <v>41.08</v>
      </c>
      <c r="K95" s="38">
        <f t="shared" si="17"/>
        <v>0.002541453831041257</v>
      </c>
      <c r="L95" s="140">
        <f t="shared" si="25"/>
        <v>0.10440292337917484</v>
      </c>
      <c r="M95" s="19"/>
      <c r="N95" s="5" t="s">
        <v>113</v>
      </c>
      <c r="O95" s="5">
        <v>5</v>
      </c>
      <c r="P95" s="5">
        <v>117.6</v>
      </c>
      <c r="Q95" s="39">
        <v>0.0341</v>
      </c>
      <c r="R95" s="36">
        <f t="shared" si="26"/>
        <v>4.01016</v>
      </c>
      <c r="S95" s="5">
        <v>78.7</v>
      </c>
      <c r="T95" s="37">
        <v>1499.2</v>
      </c>
      <c r="U95" s="36">
        <f t="shared" si="18"/>
        <v>1577.9</v>
      </c>
      <c r="V95" s="36">
        <v>128.84</v>
      </c>
      <c r="W95" s="38">
        <f t="shared" si="19"/>
        <v>0.002541453831041257</v>
      </c>
      <c r="X95" s="122">
        <f t="shared" si="27"/>
        <v>0.3274409115913556</v>
      </c>
      <c r="Y95" s="19"/>
      <c r="Z95" s="5" t="s">
        <v>113</v>
      </c>
      <c r="AA95" s="5">
        <v>379.9</v>
      </c>
      <c r="AB95" s="5">
        <v>0.31</v>
      </c>
      <c r="AC95" s="36">
        <f t="shared" si="28"/>
        <v>117.76899999999999</v>
      </c>
      <c r="AD95" s="5">
        <v>78.7</v>
      </c>
      <c r="AE95" s="37">
        <v>1499.2</v>
      </c>
      <c r="AF95" s="36">
        <f t="shared" si="20"/>
        <v>1577.9</v>
      </c>
      <c r="AG95" s="5">
        <v>4.43</v>
      </c>
      <c r="AH95" s="40">
        <f t="shared" si="21"/>
        <v>0.07463654223968565</v>
      </c>
      <c r="AI95" s="134">
        <f t="shared" si="29"/>
        <v>0.3306398821218074</v>
      </c>
      <c r="AK95" s="5" t="s">
        <v>113</v>
      </c>
      <c r="AL95" s="5">
        <v>117.6</v>
      </c>
      <c r="AM95" s="5">
        <v>0.0682</v>
      </c>
      <c r="AN95" s="36">
        <f t="shared" si="30"/>
        <v>8.02032</v>
      </c>
      <c r="AO95" s="5">
        <v>78.7</v>
      </c>
      <c r="AP95" s="37">
        <v>1499.2</v>
      </c>
      <c r="AQ95" s="36">
        <f t="shared" si="22"/>
        <v>1577.9</v>
      </c>
      <c r="AR95" s="36">
        <v>32.9</v>
      </c>
      <c r="AS95" s="38">
        <f t="shared" si="23"/>
        <v>0.005082907662082514</v>
      </c>
      <c r="AT95" s="140">
        <f t="shared" si="31"/>
        <v>0.16722766208251472</v>
      </c>
      <c r="AU95" s="5"/>
      <c r="AV95" s="5"/>
      <c r="AW95" s="5"/>
      <c r="AX95" s="5"/>
    </row>
    <row r="96" spans="1:50" ht="11.25">
      <c r="A96" s="35">
        <v>87</v>
      </c>
      <c r="B96" s="5" t="s">
        <v>114</v>
      </c>
      <c r="C96" s="5">
        <v>4</v>
      </c>
      <c r="D96" s="5">
        <v>119.3</v>
      </c>
      <c r="E96" s="5">
        <v>0.0341</v>
      </c>
      <c r="F96" s="36">
        <f t="shared" si="24"/>
        <v>4.06813</v>
      </c>
      <c r="G96" s="5">
        <v>82.8</v>
      </c>
      <c r="H96" s="37">
        <v>1174.8</v>
      </c>
      <c r="I96" s="36">
        <f t="shared" si="16"/>
        <v>1257.6</v>
      </c>
      <c r="J96" s="5">
        <v>41.08</v>
      </c>
      <c r="K96" s="38">
        <f t="shared" si="17"/>
        <v>0.0032348361959287533</v>
      </c>
      <c r="L96" s="140">
        <f t="shared" si="25"/>
        <v>0.13288707092875318</v>
      </c>
      <c r="M96" s="19"/>
      <c r="N96" s="5" t="s">
        <v>114</v>
      </c>
      <c r="O96" s="5">
        <v>4</v>
      </c>
      <c r="P96" s="5">
        <v>119.3</v>
      </c>
      <c r="Q96" s="39">
        <v>0.0341</v>
      </c>
      <c r="R96" s="36">
        <f t="shared" si="26"/>
        <v>4.06813</v>
      </c>
      <c r="S96" s="5">
        <v>82.8</v>
      </c>
      <c r="T96" s="37">
        <v>1174.8</v>
      </c>
      <c r="U96" s="36">
        <f t="shared" si="18"/>
        <v>1257.6</v>
      </c>
      <c r="V96" s="36">
        <v>128.84</v>
      </c>
      <c r="W96" s="38">
        <f t="shared" si="19"/>
        <v>0.0032348361959287533</v>
      </c>
      <c r="X96" s="122">
        <f t="shared" si="27"/>
        <v>0.41677629548346057</v>
      </c>
      <c r="Y96" s="19"/>
      <c r="Z96" s="5" t="s">
        <v>114</v>
      </c>
      <c r="AA96" s="5">
        <v>447.5</v>
      </c>
      <c r="AB96" s="5">
        <v>0.31</v>
      </c>
      <c r="AC96" s="36">
        <f t="shared" si="28"/>
        <v>138.725</v>
      </c>
      <c r="AD96" s="5">
        <v>82.8</v>
      </c>
      <c r="AE96" s="37">
        <v>1174.8</v>
      </c>
      <c r="AF96" s="36">
        <f t="shared" si="20"/>
        <v>1257.6</v>
      </c>
      <c r="AG96" s="5">
        <v>4.43</v>
      </c>
      <c r="AH96" s="40">
        <f t="shared" si="21"/>
        <v>0.11030931933842239</v>
      </c>
      <c r="AI96" s="134">
        <f t="shared" si="29"/>
        <v>0.48867028466921114</v>
      </c>
      <c r="AK96" s="5" t="s">
        <v>114</v>
      </c>
      <c r="AL96" s="5">
        <v>119.3</v>
      </c>
      <c r="AM96" s="5">
        <v>0.0682</v>
      </c>
      <c r="AN96" s="36">
        <f t="shared" si="30"/>
        <v>8.13626</v>
      </c>
      <c r="AO96" s="5">
        <v>82.8</v>
      </c>
      <c r="AP96" s="37">
        <v>1174.8</v>
      </c>
      <c r="AQ96" s="36">
        <f t="shared" si="22"/>
        <v>1257.6</v>
      </c>
      <c r="AR96" s="36">
        <v>32.9</v>
      </c>
      <c r="AS96" s="38">
        <f t="shared" si="23"/>
        <v>0.006469672391857507</v>
      </c>
      <c r="AT96" s="140">
        <f t="shared" si="31"/>
        <v>0.21285222169211196</v>
      </c>
      <c r="AU96" s="5"/>
      <c r="AV96" s="5"/>
      <c r="AW96" s="5"/>
      <c r="AX96" s="5"/>
    </row>
    <row r="97" spans="1:50" ht="11.25">
      <c r="A97" s="35">
        <v>88</v>
      </c>
      <c r="B97" s="5" t="s">
        <v>115</v>
      </c>
      <c r="C97" s="5">
        <v>9</v>
      </c>
      <c r="D97" s="5">
        <v>537.4</v>
      </c>
      <c r="E97" s="5">
        <v>0.0341</v>
      </c>
      <c r="F97" s="36">
        <f t="shared" si="24"/>
        <v>18.325339999999997</v>
      </c>
      <c r="G97" s="5">
        <v>0</v>
      </c>
      <c r="H97" s="37">
        <v>7652.9</v>
      </c>
      <c r="I97" s="36">
        <f t="shared" si="16"/>
        <v>7652.9</v>
      </c>
      <c r="J97" s="5">
        <v>41.08</v>
      </c>
      <c r="K97" s="38">
        <f t="shared" si="17"/>
        <v>0.002394561538763083</v>
      </c>
      <c r="L97" s="140">
        <f t="shared" si="25"/>
        <v>0.09836858801238745</v>
      </c>
      <c r="M97" s="19"/>
      <c r="N97" s="5" t="s">
        <v>115</v>
      </c>
      <c r="O97" s="5">
        <v>9</v>
      </c>
      <c r="P97" s="5">
        <v>537.4</v>
      </c>
      <c r="Q97" s="39">
        <v>0.0341</v>
      </c>
      <c r="R97" s="36">
        <f t="shared" si="26"/>
        <v>18.325339999999997</v>
      </c>
      <c r="S97" s="5">
        <v>0</v>
      </c>
      <c r="T97" s="37">
        <v>7652.9</v>
      </c>
      <c r="U97" s="36">
        <f t="shared" si="18"/>
        <v>7652.9</v>
      </c>
      <c r="V97" s="36">
        <v>128.84</v>
      </c>
      <c r="W97" s="38">
        <f t="shared" si="19"/>
        <v>0.002394561538763083</v>
      </c>
      <c r="X97" s="122">
        <f t="shared" si="27"/>
        <v>0.30851530865423565</v>
      </c>
      <c r="Y97" s="19"/>
      <c r="Z97" s="5" t="s">
        <v>115</v>
      </c>
      <c r="AA97" s="5">
        <v>1497.1</v>
      </c>
      <c r="AB97" s="5">
        <v>2.14</v>
      </c>
      <c r="AC97" s="36">
        <f t="shared" si="28"/>
        <v>3203.794</v>
      </c>
      <c r="AD97" s="5">
        <v>0</v>
      </c>
      <c r="AE97" s="37">
        <v>7652.9</v>
      </c>
      <c r="AF97" s="36">
        <f t="shared" si="20"/>
        <v>7652.9</v>
      </c>
      <c r="AG97" s="36">
        <v>3.1</v>
      </c>
      <c r="AH97" s="40">
        <f t="shared" si="21"/>
        <v>0.41863790197180156</v>
      </c>
      <c r="AI97" s="134">
        <f t="shared" si="29"/>
        <v>1.297777496112585</v>
      </c>
      <c r="AK97" s="5" t="s">
        <v>115</v>
      </c>
      <c r="AL97" s="5">
        <v>537.4</v>
      </c>
      <c r="AM97" s="5">
        <v>0.0682</v>
      </c>
      <c r="AN97" s="36">
        <f t="shared" si="30"/>
        <v>36.650679999999994</v>
      </c>
      <c r="AO97" s="5">
        <v>0</v>
      </c>
      <c r="AP97" s="37">
        <v>7652.9</v>
      </c>
      <c r="AQ97" s="36">
        <f t="shared" si="22"/>
        <v>7652.9</v>
      </c>
      <c r="AR97" s="36">
        <v>32.9</v>
      </c>
      <c r="AS97" s="38">
        <f t="shared" si="23"/>
        <v>0.004789123077526166</v>
      </c>
      <c r="AT97" s="140">
        <f t="shared" si="31"/>
        <v>0.15756214925061085</v>
      </c>
      <c r="AU97" s="5"/>
      <c r="AV97" s="5"/>
      <c r="AW97" s="5"/>
      <c r="AX97" s="5"/>
    </row>
    <row r="98" spans="1:50" ht="11.25">
      <c r="A98" s="35">
        <v>89</v>
      </c>
      <c r="B98" s="5" t="s">
        <v>116</v>
      </c>
      <c r="C98" s="5">
        <v>9</v>
      </c>
      <c r="D98" s="5">
        <v>1518.8</v>
      </c>
      <c r="E98" s="5">
        <v>0.0341</v>
      </c>
      <c r="F98" s="36">
        <f t="shared" si="24"/>
        <v>51.791079999999994</v>
      </c>
      <c r="G98" s="5">
        <v>65.7</v>
      </c>
      <c r="H98" s="37">
        <v>12921.6</v>
      </c>
      <c r="I98" s="36">
        <f t="shared" si="16"/>
        <v>12987.300000000001</v>
      </c>
      <c r="J98" s="5">
        <v>41.08</v>
      </c>
      <c r="K98" s="38">
        <f t="shared" si="17"/>
        <v>0.003987825029066857</v>
      </c>
      <c r="L98" s="140">
        <f t="shared" si="25"/>
        <v>0.16381985219406647</v>
      </c>
      <c r="M98" s="19"/>
      <c r="N98" s="5" t="s">
        <v>116</v>
      </c>
      <c r="O98" s="5">
        <v>9</v>
      </c>
      <c r="P98" s="5">
        <v>1518.8</v>
      </c>
      <c r="Q98" s="39">
        <v>0.0341</v>
      </c>
      <c r="R98" s="36">
        <f t="shared" si="26"/>
        <v>51.791079999999994</v>
      </c>
      <c r="S98" s="5">
        <v>65.7</v>
      </c>
      <c r="T98" s="37">
        <v>12921.6</v>
      </c>
      <c r="U98" s="36">
        <f t="shared" si="18"/>
        <v>12987.300000000001</v>
      </c>
      <c r="V98" s="36">
        <v>128.84</v>
      </c>
      <c r="W98" s="38">
        <f t="shared" si="19"/>
        <v>0.003987825029066857</v>
      </c>
      <c r="X98" s="122">
        <f t="shared" si="27"/>
        <v>0.5137913767449739</v>
      </c>
      <c r="Y98" s="19"/>
      <c r="Z98" s="5" t="s">
        <v>116</v>
      </c>
      <c r="AA98" s="5">
        <v>3232.5</v>
      </c>
      <c r="AB98" s="5">
        <v>2.14</v>
      </c>
      <c r="AC98" s="36">
        <f t="shared" si="28"/>
        <v>6917.55</v>
      </c>
      <c r="AD98" s="5">
        <v>65.7</v>
      </c>
      <c r="AE98" s="37">
        <v>12921.6</v>
      </c>
      <c r="AF98" s="36">
        <f t="shared" si="20"/>
        <v>12987.300000000001</v>
      </c>
      <c r="AG98" s="36">
        <v>3.1</v>
      </c>
      <c r="AH98" s="40">
        <f t="shared" si="21"/>
        <v>0.5326395786653114</v>
      </c>
      <c r="AI98" s="134">
        <f t="shared" si="29"/>
        <v>1.6511826938624654</v>
      </c>
      <c r="AK98" s="5" t="s">
        <v>116</v>
      </c>
      <c r="AL98" s="5">
        <v>1518.8</v>
      </c>
      <c r="AM98" s="5">
        <v>0.0682</v>
      </c>
      <c r="AN98" s="36">
        <f t="shared" si="30"/>
        <v>103.58215999999999</v>
      </c>
      <c r="AO98" s="5">
        <v>65.7</v>
      </c>
      <c r="AP98" s="37">
        <v>12921.6</v>
      </c>
      <c r="AQ98" s="36">
        <f t="shared" si="22"/>
        <v>12987.300000000001</v>
      </c>
      <c r="AR98" s="36">
        <v>32.9</v>
      </c>
      <c r="AS98" s="38">
        <f t="shared" si="23"/>
        <v>0.007975650058133714</v>
      </c>
      <c r="AT98" s="140">
        <f t="shared" si="31"/>
        <v>0.26239888691259916</v>
      </c>
      <c r="AU98" s="5"/>
      <c r="AV98" s="5"/>
      <c r="AW98" s="5"/>
      <c r="AX98" s="5"/>
    </row>
    <row r="99" spans="1:50" ht="11.25">
      <c r="A99" s="35">
        <v>90</v>
      </c>
      <c r="B99" s="5" t="s">
        <v>117</v>
      </c>
      <c r="C99" s="5">
        <v>2</v>
      </c>
      <c r="D99" s="5">
        <v>41.6</v>
      </c>
      <c r="E99" s="5">
        <v>0.0341</v>
      </c>
      <c r="F99" s="36">
        <f t="shared" si="24"/>
        <v>1.41856</v>
      </c>
      <c r="G99" s="5">
        <v>44.8</v>
      </c>
      <c r="H99" s="37">
        <v>335.4</v>
      </c>
      <c r="I99" s="36">
        <f t="shared" si="16"/>
        <v>380.2</v>
      </c>
      <c r="J99" s="5">
        <v>41.08</v>
      </c>
      <c r="K99" s="38">
        <f t="shared" si="17"/>
        <v>0.003731088900578643</v>
      </c>
      <c r="L99" s="140">
        <f t="shared" si="25"/>
        <v>0.15327313203577064</v>
      </c>
      <c r="M99" s="19"/>
      <c r="N99" s="5" t="s">
        <v>117</v>
      </c>
      <c r="O99" s="5">
        <v>2</v>
      </c>
      <c r="P99" s="5">
        <v>41.6</v>
      </c>
      <c r="Q99" s="39">
        <v>0.0341</v>
      </c>
      <c r="R99" s="36">
        <f t="shared" si="26"/>
        <v>1.41856</v>
      </c>
      <c r="S99" s="5">
        <v>44.8</v>
      </c>
      <c r="T99" s="37">
        <v>335.4</v>
      </c>
      <c r="U99" s="36">
        <f t="shared" si="18"/>
        <v>380.2</v>
      </c>
      <c r="V99" s="36">
        <v>128.84</v>
      </c>
      <c r="W99" s="38">
        <f t="shared" si="19"/>
        <v>0.003731088900578643</v>
      </c>
      <c r="X99" s="122">
        <f t="shared" si="27"/>
        <v>0.48071349395055235</v>
      </c>
      <c r="Y99" s="19"/>
      <c r="Z99" s="5" t="s">
        <v>117</v>
      </c>
      <c r="AA99" s="5">
        <v>96.7</v>
      </c>
      <c r="AB99" s="5">
        <v>0.31</v>
      </c>
      <c r="AC99" s="36">
        <f t="shared" si="28"/>
        <v>29.977</v>
      </c>
      <c r="AD99" s="5">
        <v>44.8</v>
      </c>
      <c r="AE99" s="37">
        <v>335.4</v>
      </c>
      <c r="AF99" s="36">
        <f t="shared" si="20"/>
        <v>380.2</v>
      </c>
      <c r="AG99" s="5">
        <v>4.43</v>
      </c>
      <c r="AH99" s="40">
        <f t="shared" si="21"/>
        <v>0.0788453445554971</v>
      </c>
      <c r="AI99" s="134">
        <f t="shared" si="29"/>
        <v>0.34928487638085215</v>
      </c>
      <c r="AK99" s="5" t="s">
        <v>117</v>
      </c>
      <c r="AL99" s="5">
        <v>41.6</v>
      </c>
      <c r="AM99" s="5">
        <v>0.0682</v>
      </c>
      <c r="AN99" s="36">
        <f t="shared" si="30"/>
        <v>2.83712</v>
      </c>
      <c r="AO99" s="5">
        <v>44.8</v>
      </c>
      <c r="AP99" s="37">
        <v>335.4</v>
      </c>
      <c r="AQ99" s="36">
        <f t="shared" si="22"/>
        <v>380.2</v>
      </c>
      <c r="AR99" s="36">
        <v>32.9</v>
      </c>
      <c r="AS99" s="38">
        <f t="shared" si="23"/>
        <v>0.007462177801157286</v>
      </c>
      <c r="AT99" s="140">
        <f t="shared" si="31"/>
        <v>0.2455056496580747</v>
      </c>
      <c r="AU99" s="5"/>
      <c r="AV99" s="5"/>
      <c r="AW99" s="5"/>
      <c r="AX99" s="5"/>
    </row>
    <row r="100" spans="1:50" ht="11.25">
      <c r="A100" s="35">
        <v>91</v>
      </c>
      <c r="B100" s="5" t="s">
        <v>118</v>
      </c>
      <c r="C100" s="5">
        <v>4</v>
      </c>
      <c r="D100" s="5">
        <v>205.3</v>
      </c>
      <c r="E100" s="5">
        <v>0.0341</v>
      </c>
      <c r="F100" s="36">
        <f t="shared" si="24"/>
        <v>7.00073</v>
      </c>
      <c r="G100" s="5">
        <v>557.7</v>
      </c>
      <c r="H100" s="37">
        <v>1668.2</v>
      </c>
      <c r="I100" s="36">
        <f t="shared" si="16"/>
        <v>2225.9</v>
      </c>
      <c r="J100" s="5">
        <v>41.08</v>
      </c>
      <c r="K100" s="38">
        <f t="shared" si="17"/>
        <v>0.003145123320903904</v>
      </c>
      <c r="L100" s="140">
        <f t="shared" si="25"/>
        <v>0.12920166602273236</v>
      </c>
      <c r="M100" s="19"/>
      <c r="N100" s="5" t="s">
        <v>118</v>
      </c>
      <c r="O100" s="5">
        <v>4</v>
      </c>
      <c r="P100" s="5">
        <v>205.3</v>
      </c>
      <c r="Q100" s="39">
        <v>0.0341</v>
      </c>
      <c r="R100" s="36">
        <f t="shared" si="26"/>
        <v>7.00073</v>
      </c>
      <c r="S100" s="5">
        <v>557.7</v>
      </c>
      <c r="T100" s="37">
        <v>1668.2</v>
      </c>
      <c r="U100" s="36">
        <f t="shared" si="18"/>
        <v>2225.9</v>
      </c>
      <c r="V100" s="36">
        <v>128.84</v>
      </c>
      <c r="W100" s="38">
        <f t="shared" si="19"/>
        <v>0.003145123320903904</v>
      </c>
      <c r="X100" s="122">
        <f t="shared" si="27"/>
        <v>0.405217688665259</v>
      </c>
      <c r="Y100" s="19"/>
      <c r="Z100" s="5" t="s">
        <v>118</v>
      </c>
      <c r="AA100" s="5">
        <v>380.6</v>
      </c>
      <c r="AB100" s="5">
        <v>0.31</v>
      </c>
      <c r="AC100" s="36">
        <f t="shared" si="28"/>
        <v>117.986</v>
      </c>
      <c r="AD100" s="5">
        <v>557.7</v>
      </c>
      <c r="AE100" s="37">
        <v>1668.2</v>
      </c>
      <c r="AF100" s="36">
        <f t="shared" si="20"/>
        <v>2225.9</v>
      </c>
      <c r="AG100" s="5">
        <v>4.43</v>
      </c>
      <c r="AH100" s="40">
        <f t="shared" si="21"/>
        <v>0.05300597511119098</v>
      </c>
      <c r="AI100" s="134">
        <f t="shared" si="29"/>
        <v>0.234816469742576</v>
      </c>
      <c r="AK100" s="5" t="s">
        <v>118</v>
      </c>
      <c r="AL100" s="5">
        <v>205.3</v>
      </c>
      <c r="AM100" s="5">
        <v>0.0682</v>
      </c>
      <c r="AN100" s="36">
        <f t="shared" si="30"/>
        <v>14.00146</v>
      </c>
      <c r="AO100" s="5">
        <v>557.7</v>
      </c>
      <c r="AP100" s="37">
        <v>1668.2</v>
      </c>
      <c r="AQ100" s="36">
        <f t="shared" si="22"/>
        <v>2225.9</v>
      </c>
      <c r="AR100" s="36">
        <v>32.9</v>
      </c>
      <c r="AS100" s="38">
        <f t="shared" si="23"/>
        <v>0.006290246641807808</v>
      </c>
      <c r="AT100" s="140">
        <f t="shared" si="31"/>
        <v>0.20694911451547687</v>
      </c>
      <c r="AU100" s="5"/>
      <c r="AV100" s="5"/>
      <c r="AW100" s="5"/>
      <c r="AX100" s="5"/>
    </row>
    <row r="101" spans="1:50" ht="11.25">
      <c r="A101" s="35">
        <v>92</v>
      </c>
      <c r="B101" s="5" t="s">
        <v>119</v>
      </c>
      <c r="C101" s="5">
        <v>9</v>
      </c>
      <c r="D101" s="5">
        <v>1126.1</v>
      </c>
      <c r="E101" s="5">
        <v>0.0341</v>
      </c>
      <c r="F101" s="36">
        <f t="shared" si="24"/>
        <v>38.400009999999995</v>
      </c>
      <c r="G101" s="5">
        <v>1073</v>
      </c>
      <c r="H101" s="37">
        <v>5351.5</v>
      </c>
      <c r="I101" s="36">
        <f t="shared" si="16"/>
        <v>6424.5</v>
      </c>
      <c r="J101" s="5">
        <v>41.08</v>
      </c>
      <c r="K101" s="38">
        <f t="shared" si="17"/>
        <v>0.005977120398474588</v>
      </c>
      <c r="L101" s="140">
        <f t="shared" si="25"/>
        <v>0.24554010596933606</v>
      </c>
      <c r="M101" s="19"/>
      <c r="N101" s="5" t="s">
        <v>119</v>
      </c>
      <c r="O101" s="5">
        <v>9</v>
      </c>
      <c r="P101" s="5">
        <v>1126.1</v>
      </c>
      <c r="Q101" s="39">
        <v>0.0341</v>
      </c>
      <c r="R101" s="36">
        <f t="shared" si="26"/>
        <v>38.400009999999995</v>
      </c>
      <c r="S101" s="5">
        <v>1073</v>
      </c>
      <c r="T101" s="37">
        <v>5351.5</v>
      </c>
      <c r="U101" s="36">
        <f t="shared" si="18"/>
        <v>6424.5</v>
      </c>
      <c r="V101" s="36">
        <v>128.84</v>
      </c>
      <c r="W101" s="38">
        <f t="shared" si="19"/>
        <v>0.005977120398474588</v>
      </c>
      <c r="X101" s="122">
        <f t="shared" si="27"/>
        <v>0.770092192139466</v>
      </c>
      <c r="Y101" s="19"/>
      <c r="Z101" s="5" t="s">
        <v>119</v>
      </c>
      <c r="AA101" s="5">
        <v>2352.6</v>
      </c>
      <c r="AB101" s="5">
        <v>2.14</v>
      </c>
      <c r="AC101" s="36">
        <f t="shared" si="28"/>
        <v>5034.564</v>
      </c>
      <c r="AD101" s="5">
        <v>1073</v>
      </c>
      <c r="AE101" s="37">
        <v>5351.5</v>
      </c>
      <c r="AF101" s="36">
        <f t="shared" si="20"/>
        <v>6424.5</v>
      </c>
      <c r="AG101" s="36">
        <v>3.1</v>
      </c>
      <c r="AH101" s="40">
        <f t="shared" si="21"/>
        <v>0.7836507121176746</v>
      </c>
      <c r="AI101" s="134">
        <f t="shared" si="29"/>
        <v>2.4293172075647913</v>
      </c>
      <c r="AK101" s="5" t="s">
        <v>119</v>
      </c>
      <c r="AL101" s="5">
        <v>1126.1</v>
      </c>
      <c r="AM101" s="5">
        <v>0.0682</v>
      </c>
      <c r="AN101" s="36">
        <f t="shared" si="30"/>
        <v>76.80001999999999</v>
      </c>
      <c r="AO101" s="5">
        <v>1073</v>
      </c>
      <c r="AP101" s="37">
        <v>5351.5</v>
      </c>
      <c r="AQ101" s="36">
        <f t="shared" si="22"/>
        <v>6424.5</v>
      </c>
      <c r="AR101" s="36">
        <v>32.9</v>
      </c>
      <c r="AS101" s="38">
        <f t="shared" si="23"/>
        <v>0.011954240796949176</v>
      </c>
      <c r="AT101" s="140">
        <f t="shared" si="31"/>
        <v>0.3932945222196279</v>
      </c>
      <c r="AU101" s="5"/>
      <c r="AV101" s="5"/>
      <c r="AW101" s="5"/>
      <c r="AX101" s="5"/>
    </row>
    <row r="102" spans="1:50" ht="11.25">
      <c r="A102" s="35">
        <v>93</v>
      </c>
      <c r="B102" s="5" t="s">
        <v>120</v>
      </c>
      <c r="C102" s="5">
        <v>2</v>
      </c>
      <c r="D102" s="5">
        <v>40.6</v>
      </c>
      <c r="E102" s="5">
        <v>0.0341</v>
      </c>
      <c r="F102" s="36">
        <f t="shared" si="24"/>
        <v>1.38446</v>
      </c>
      <c r="G102" s="5">
        <v>44.8</v>
      </c>
      <c r="H102" s="37">
        <v>325.7</v>
      </c>
      <c r="I102" s="36">
        <f t="shared" si="16"/>
        <v>370.5</v>
      </c>
      <c r="J102" s="5">
        <v>41.08</v>
      </c>
      <c r="K102" s="38">
        <f t="shared" si="17"/>
        <v>0.0037367341430499324</v>
      </c>
      <c r="L102" s="140">
        <f t="shared" si="25"/>
        <v>0.15350503859649123</v>
      </c>
      <c r="M102" s="19"/>
      <c r="N102" s="5" t="s">
        <v>120</v>
      </c>
      <c r="O102" s="5">
        <v>2</v>
      </c>
      <c r="P102" s="5">
        <v>40.6</v>
      </c>
      <c r="Q102" s="39">
        <v>0.0341</v>
      </c>
      <c r="R102" s="36">
        <f t="shared" si="26"/>
        <v>1.38446</v>
      </c>
      <c r="S102" s="5">
        <v>44.8</v>
      </c>
      <c r="T102" s="37">
        <v>325.7</v>
      </c>
      <c r="U102" s="36">
        <f t="shared" si="18"/>
        <v>370.5</v>
      </c>
      <c r="V102" s="36">
        <v>128.84</v>
      </c>
      <c r="W102" s="38">
        <f t="shared" si="19"/>
        <v>0.0037367341430499324</v>
      </c>
      <c r="X102" s="122">
        <f t="shared" si="27"/>
        <v>0.4814408269905533</v>
      </c>
      <c r="Y102" s="19"/>
      <c r="Z102" s="5" t="s">
        <v>120</v>
      </c>
      <c r="AA102" s="5">
        <v>40.6</v>
      </c>
      <c r="AB102" s="5">
        <v>0.31</v>
      </c>
      <c r="AC102" s="36">
        <f t="shared" si="28"/>
        <v>12.586</v>
      </c>
      <c r="AD102" s="5">
        <v>44.8</v>
      </c>
      <c r="AE102" s="37">
        <v>325.7</v>
      </c>
      <c r="AF102" s="36">
        <f t="shared" si="20"/>
        <v>370.5</v>
      </c>
      <c r="AG102" s="5">
        <v>4.43</v>
      </c>
      <c r="AH102" s="40">
        <f t="shared" si="21"/>
        <v>0.03397031039136302</v>
      </c>
      <c r="AI102" s="134">
        <f t="shared" si="29"/>
        <v>0.1504884750337382</v>
      </c>
      <c r="AK102" s="5" t="s">
        <v>120</v>
      </c>
      <c r="AL102" s="5">
        <v>40.6</v>
      </c>
      <c r="AM102" s="5">
        <v>0.0682</v>
      </c>
      <c r="AN102" s="36">
        <f t="shared" si="30"/>
        <v>2.76892</v>
      </c>
      <c r="AO102" s="5">
        <v>44.8</v>
      </c>
      <c r="AP102" s="37">
        <v>325.7</v>
      </c>
      <c r="AQ102" s="36">
        <f t="shared" si="22"/>
        <v>370.5</v>
      </c>
      <c r="AR102" s="36">
        <v>32.9</v>
      </c>
      <c r="AS102" s="38">
        <f t="shared" si="23"/>
        <v>0.007473468286099865</v>
      </c>
      <c r="AT102" s="140">
        <f t="shared" si="31"/>
        <v>0.24587710661268555</v>
      </c>
      <c r="AU102" s="5"/>
      <c r="AV102" s="5"/>
      <c r="AW102" s="5"/>
      <c r="AX102" s="5"/>
    </row>
    <row r="103" spans="1:50" ht="11.25">
      <c r="A103" s="35">
        <v>94</v>
      </c>
      <c r="B103" s="5" t="s">
        <v>121</v>
      </c>
      <c r="C103" s="5">
        <v>5</v>
      </c>
      <c r="D103" s="5">
        <v>141.5</v>
      </c>
      <c r="E103" s="5">
        <v>0.0341</v>
      </c>
      <c r="F103" s="36">
        <f t="shared" si="24"/>
        <v>4.82515</v>
      </c>
      <c r="G103" s="5">
        <v>217.6</v>
      </c>
      <c r="H103" s="37">
        <v>1550.5</v>
      </c>
      <c r="I103" s="36">
        <f t="shared" si="16"/>
        <v>1768.1</v>
      </c>
      <c r="J103" s="5">
        <v>41.08</v>
      </c>
      <c r="K103" s="38">
        <f t="shared" si="17"/>
        <v>0.002729002884452237</v>
      </c>
      <c r="L103" s="140">
        <f t="shared" si="25"/>
        <v>0.11210743849329789</v>
      </c>
      <c r="M103" s="19"/>
      <c r="N103" s="5" t="s">
        <v>121</v>
      </c>
      <c r="O103" s="5">
        <v>5</v>
      </c>
      <c r="P103" s="5">
        <v>141.5</v>
      </c>
      <c r="Q103" s="39">
        <v>0.0341</v>
      </c>
      <c r="R103" s="36">
        <f t="shared" si="26"/>
        <v>4.82515</v>
      </c>
      <c r="S103" s="5">
        <v>217.6</v>
      </c>
      <c r="T103" s="37">
        <v>1550.5</v>
      </c>
      <c r="U103" s="36">
        <f t="shared" si="18"/>
        <v>1768.1</v>
      </c>
      <c r="V103" s="36">
        <v>128.84</v>
      </c>
      <c r="W103" s="38">
        <f t="shared" si="19"/>
        <v>0.002729002884452237</v>
      </c>
      <c r="X103" s="122">
        <f t="shared" si="27"/>
        <v>0.35160473163282624</v>
      </c>
      <c r="Y103" s="42"/>
      <c r="Z103" s="5" t="s">
        <v>121</v>
      </c>
      <c r="AA103" s="5">
        <v>270.5</v>
      </c>
      <c r="AB103" s="5">
        <v>0.31</v>
      </c>
      <c r="AC103" s="36">
        <f t="shared" si="28"/>
        <v>83.855</v>
      </c>
      <c r="AD103" s="5">
        <v>217.6</v>
      </c>
      <c r="AE103" s="37">
        <v>1550.5</v>
      </c>
      <c r="AF103" s="36">
        <f t="shared" si="20"/>
        <v>1768.1</v>
      </c>
      <c r="AG103" s="5">
        <v>4.43</v>
      </c>
      <c r="AH103" s="40">
        <f t="shared" si="21"/>
        <v>0.047426616141620956</v>
      </c>
      <c r="AI103" s="134">
        <f t="shared" si="29"/>
        <v>0.21009990950738083</v>
      </c>
      <c r="AK103" s="5" t="s">
        <v>121</v>
      </c>
      <c r="AL103" s="5">
        <v>141.5</v>
      </c>
      <c r="AM103" s="5">
        <v>0.0682</v>
      </c>
      <c r="AN103" s="36">
        <f t="shared" si="30"/>
        <v>9.6503</v>
      </c>
      <c r="AO103" s="5">
        <v>217.6</v>
      </c>
      <c r="AP103" s="37">
        <v>1550.5</v>
      </c>
      <c r="AQ103" s="36">
        <f t="shared" si="22"/>
        <v>1768.1</v>
      </c>
      <c r="AR103" s="36">
        <v>32.9</v>
      </c>
      <c r="AS103" s="38">
        <f t="shared" si="23"/>
        <v>0.005458005768904474</v>
      </c>
      <c r="AT103" s="140">
        <f t="shared" si="31"/>
        <v>0.1795683897969572</v>
      </c>
      <c r="AU103" s="5"/>
      <c r="AV103" s="5"/>
      <c r="AW103" s="5"/>
      <c r="AX103" s="5"/>
    </row>
    <row r="104" spans="1:50" ht="11.25">
      <c r="A104" s="35">
        <v>95</v>
      </c>
      <c r="B104" s="5" t="s">
        <v>122</v>
      </c>
      <c r="C104" s="5">
        <v>8</v>
      </c>
      <c r="D104" s="5">
        <v>1251.7</v>
      </c>
      <c r="E104" s="5">
        <v>0.0341</v>
      </c>
      <c r="F104" s="36">
        <f t="shared" si="24"/>
        <v>42.68297</v>
      </c>
      <c r="G104" s="5">
        <v>1543.7</v>
      </c>
      <c r="H104" s="41">
        <v>6462</v>
      </c>
      <c r="I104" s="36">
        <f t="shared" si="16"/>
        <v>8005.7</v>
      </c>
      <c r="J104" s="5">
        <v>41.08</v>
      </c>
      <c r="K104" s="38">
        <f t="shared" si="17"/>
        <v>0.005331572504590479</v>
      </c>
      <c r="L104" s="140">
        <f t="shared" si="25"/>
        <v>0.2190209984885769</v>
      </c>
      <c r="M104" s="19"/>
      <c r="N104" s="5" t="s">
        <v>122</v>
      </c>
      <c r="O104" s="5">
        <v>8</v>
      </c>
      <c r="P104" s="5">
        <v>1251.7</v>
      </c>
      <c r="Q104" s="39">
        <v>0.0341</v>
      </c>
      <c r="R104" s="36">
        <f t="shared" si="26"/>
        <v>42.68297</v>
      </c>
      <c r="S104" s="5">
        <v>1543.7</v>
      </c>
      <c r="T104" s="37">
        <v>6462</v>
      </c>
      <c r="U104" s="36">
        <f t="shared" si="18"/>
        <v>8005.7</v>
      </c>
      <c r="V104" s="36">
        <v>128.84</v>
      </c>
      <c r="W104" s="38">
        <f t="shared" si="19"/>
        <v>0.005331572504590479</v>
      </c>
      <c r="X104" s="122">
        <f t="shared" si="27"/>
        <v>0.6869198014914374</v>
      </c>
      <c r="Y104" s="19"/>
      <c r="Z104" s="5" t="s">
        <v>123</v>
      </c>
      <c r="AA104" s="5">
        <v>1651.2</v>
      </c>
      <c r="AB104" s="5">
        <v>2.41</v>
      </c>
      <c r="AC104" s="36">
        <f t="shared" si="28"/>
        <v>3979.3920000000003</v>
      </c>
      <c r="AD104" s="5">
        <v>1543.7</v>
      </c>
      <c r="AE104" s="37">
        <v>6462</v>
      </c>
      <c r="AF104" s="36">
        <f t="shared" si="20"/>
        <v>8005.7</v>
      </c>
      <c r="AG104" s="36">
        <v>3.1</v>
      </c>
      <c r="AH104" s="40">
        <f t="shared" si="21"/>
        <v>0.49706983774060987</v>
      </c>
      <c r="AI104" s="134">
        <f t="shared" si="29"/>
        <v>1.5409164969958906</v>
      </c>
      <c r="AK104" s="5" t="s">
        <v>122</v>
      </c>
      <c r="AL104" s="5">
        <v>1251.7</v>
      </c>
      <c r="AM104" s="5">
        <v>0.0682</v>
      </c>
      <c r="AN104" s="36">
        <f t="shared" si="30"/>
        <v>85.36594</v>
      </c>
      <c r="AO104" s="5">
        <v>1543.7</v>
      </c>
      <c r="AP104" s="37">
        <v>6462</v>
      </c>
      <c r="AQ104" s="36">
        <f t="shared" si="22"/>
        <v>8005.7</v>
      </c>
      <c r="AR104" s="36">
        <v>32.9</v>
      </c>
      <c r="AS104" s="38">
        <f t="shared" si="23"/>
        <v>0.010663145009180959</v>
      </c>
      <c r="AT104" s="140">
        <f t="shared" si="31"/>
        <v>0.3508174708020535</v>
      </c>
      <c r="AU104" s="5"/>
      <c r="AV104" s="5"/>
      <c r="AW104" s="5"/>
      <c r="AX104" s="5"/>
    </row>
    <row r="105" spans="1:50" ht="11.25">
      <c r="A105" s="35">
        <v>96</v>
      </c>
      <c r="B105" s="5" t="s">
        <v>124</v>
      </c>
      <c r="C105" s="5">
        <v>3</v>
      </c>
      <c r="D105" s="5">
        <v>90.8</v>
      </c>
      <c r="E105" s="5">
        <v>0.0341</v>
      </c>
      <c r="F105" s="36">
        <f t="shared" si="24"/>
        <v>3.0962799999999997</v>
      </c>
      <c r="G105" s="5">
        <v>228.1</v>
      </c>
      <c r="H105" s="37">
        <v>470.5</v>
      </c>
      <c r="I105" s="36">
        <f t="shared" si="16"/>
        <v>698.6</v>
      </c>
      <c r="J105" s="5">
        <v>41.08</v>
      </c>
      <c r="K105" s="38">
        <f t="shared" si="17"/>
        <v>0.004432121385628399</v>
      </c>
      <c r="L105" s="140">
        <f t="shared" si="25"/>
        <v>0.1820715465216146</v>
      </c>
      <c r="M105" s="19"/>
      <c r="N105" s="5" t="s">
        <v>124</v>
      </c>
      <c r="O105" s="5">
        <v>3</v>
      </c>
      <c r="P105" s="5">
        <v>90.8</v>
      </c>
      <c r="Q105" s="39">
        <v>0.0341</v>
      </c>
      <c r="R105" s="36">
        <f t="shared" si="26"/>
        <v>3.0962799999999997</v>
      </c>
      <c r="S105" s="5">
        <v>228.1</v>
      </c>
      <c r="T105" s="37">
        <v>470.5</v>
      </c>
      <c r="U105" s="36">
        <f t="shared" si="18"/>
        <v>698.6</v>
      </c>
      <c r="V105" s="36">
        <v>128.84</v>
      </c>
      <c r="W105" s="38">
        <f t="shared" si="19"/>
        <v>0.004432121385628399</v>
      </c>
      <c r="X105" s="122">
        <f t="shared" si="27"/>
        <v>0.5710345193243629</v>
      </c>
      <c r="Y105" s="19"/>
      <c r="Z105" s="5" t="s">
        <v>124</v>
      </c>
      <c r="AA105" s="5">
        <v>140.6</v>
      </c>
      <c r="AB105" s="5">
        <v>0.31</v>
      </c>
      <c r="AC105" s="36">
        <f t="shared" si="28"/>
        <v>43.586</v>
      </c>
      <c r="AD105" s="5">
        <v>228.1</v>
      </c>
      <c r="AE105" s="37">
        <v>470.5</v>
      </c>
      <c r="AF105" s="36">
        <f t="shared" si="20"/>
        <v>698.6</v>
      </c>
      <c r="AG105" s="5">
        <v>4.43</v>
      </c>
      <c r="AH105" s="40">
        <f t="shared" si="21"/>
        <v>0.06239049527626681</v>
      </c>
      <c r="AI105" s="134">
        <f t="shared" si="29"/>
        <v>0.27638989407386194</v>
      </c>
      <c r="AK105" s="5" t="s">
        <v>124</v>
      </c>
      <c r="AL105" s="5">
        <v>90.8</v>
      </c>
      <c r="AM105" s="5">
        <v>0.0682</v>
      </c>
      <c r="AN105" s="36">
        <f t="shared" si="30"/>
        <v>6.192559999999999</v>
      </c>
      <c r="AO105" s="5">
        <v>228.1</v>
      </c>
      <c r="AP105" s="37">
        <v>470.5</v>
      </c>
      <c r="AQ105" s="36">
        <f t="shared" si="22"/>
        <v>698.6</v>
      </c>
      <c r="AR105" s="36">
        <v>32.9</v>
      </c>
      <c r="AS105" s="38">
        <f t="shared" si="23"/>
        <v>0.008864242771256798</v>
      </c>
      <c r="AT105" s="140">
        <f t="shared" si="31"/>
        <v>0.2916335871743486</v>
      </c>
      <c r="AU105" s="5"/>
      <c r="AV105" s="5"/>
      <c r="AW105" s="5"/>
      <c r="AX105" s="5"/>
    </row>
    <row r="106" spans="1:50" ht="11.25">
      <c r="A106" s="35">
        <v>97</v>
      </c>
      <c r="B106" s="5" t="s">
        <v>125</v>
      </c>
      <c r="C106" s="5">
        <v>5</v>
      </c>
      <c r="D106" s="5">
        <v>255.2</v>
      </c>
      <c r="E106" s="5">
        <v>0.0341</v>
      </c>
      <c r="F106" s="36">
        <f t="shared" si="24"/>
        <v>8.702319999999999</v>
      </c>
      <c r="G106" s="5">
        <v>380.7</v>
      </c>
      <c r="H106" s="37">
        <v>1764.7</v>
      </c>
      <c r="I106" s="36">
        <f t="shared" si="16"/>
        <v>2145.4</v>
      </c>
      <c r="J106" s="5">
        <v>41.08</v>
      </c>
      <c r="K106" s="38">
        <f t="shared" si="17"/>
        <v>0.004056269227183741</v>
      </c>
      <c r="L106" s="140">
        <f t="shared" si="25"/>
        <v>0.16663153985270807</v>
      </c>
      <c r="M106" s="19"/>
      <c r="N106" s="5" t="s">
        <v>125</v>
      </c>
      <c r="O106" s="5">
        <v>5</v>
      </c>
      <c r="P106" s="5">
        <v>255.2</v>
      </c>
      <c r="Q106" s="39">
        <v>0.0341</v>
      </c>
      <c r="R106" s="36">
        <f t="shared" si="26"/>
        <v>8.702319999999999</v>
      </c>
      <c r="S106" s="5">
        <v>380.7</v>
      </c>
      <c r="T106" s="37">
        <v>1764.7</v>
      </c>
      <c r="U106" s="36">
        <f t="shared" si="18"/>
        <v>2145.4</v>
      </c>
      <c r="V106" s="36">
        <v>128.84</v>
      </c>
      <c r="W106" s="38">
        <f t="shared" si="19"/>
        <v>0.004056269227183741</v>
      </c>
      <c r="X106" s="122">
        <f t="shared" si="27"/>
        <v>0.5226097272303531</v>
      </c>
      <c r="Y106" s="42"/>
      <c r="Z106" s="5" t="s">
        <v>125</v>
      </c>
      <c r="AA106" s="5">
        <v>287.7</v>
      </c>
      <c r="AB106" s="5">
        <v>0.31</v>
      </c>
      <c r="AC106" s="36">
        <f t="shared" si="28"/>
        <v>89.187</v>
      </c>
      <c r="AD106" s="5">
        <v>380.7</v>
      </c>
      <c r="AE106" s="37">
        <v>1764.7</v>
      </c>
      <c r="AF106" s="36">
        <f t="shared" si="20"/>
        <v>2145.4</v>
      </c>
      <c r="AG106" s="5">
        <v>4.43</v>
      </c>
      <c r="AH106" s="40">
        <f t="shared" si="21"/>
        <v>0.041571268761070194</v>
      </c>
      <c r="AI106" s="134">
        <f t="shared" si="29"/>
        <v>0.18416072061154096</v>
      </c>
      <c r="AK106" s="5" t="s">
        <v>125</v>
      </c>
      <c r="AL106" s="5">
        <v>255.2</v>
      </c>
      <c r="AM106" s="5">
        <v>0.0682</v>
      </c>
      <c r="AN106" s="36">
        <f t="shared" si="30"/>
        <v>17.404639999999997</v>
      </c>
      <c r="AO106" s="5">
        <v>380.7</v>
      </c>
      <c r="AP106" s="37">
        <v>1764.7</v>
      </c>
      <c r="AQ106" s="36">
        <f t="shared" si="22"/>
        <v>2145.4</v>
      </c>
      <c r="AR106" s="36">
        <v>32.9</v>
      </c>
      <c r="AS106" s="38">
        <f t="shared" si="23"/>
        <v>0.008112538454367482</v>
      </c>
      <c r="AT106" s="140">
        <f t="shared" si="31"/>
        <v>0.2669025151486901</v>
      </c>
      <c r="AU106" s="5"/>
      <c r="AV106" s="5"/>
      <c r="AW106" s="5"/>
      <c r="AX106" s="5"/>
    </row>
    <row r="107" spans="1:50" ht="11.25">
      <c r="A107" s="35">
        <v>98</v>
      </c>
      <c r="B107" s="5" t="s">
        <v>126</v>
      </c>
      <c r="C107" s="5">
        <v>5</v>
      </c>
      <c r="D107" s="5">
        <v>274.1</v>
      </c>
      <c r="E107" s="5">
        <v>0.0341</v>
      </c>
      <c r="F107" s="36">
        <f t="shared" si="24"/>
        <v>9.34681</v>
      </c>
      <c r="G107" s="5">
        <v>181.8</v>
      </c>
      <c r="H107" s="37">
        <v>3345</v>
      </c>
      <c r="I107" s="36">
        <f t="shared" si="16"/>
        <v>3526.8</v>
      </c>
      <c r="J107" s="5">
        <v>41.08</v>
      </c>
      <c r="K107" s="38">
        <f t="shared" si="17"/>
        <v>0.0026502239990926616</v>
      </c>
      <c r="L107" s="140">
        <f t="shared" si="25"/>
        <v>0.10887120188272653</v>
      </c>
      <c r="M107" s="19"/>
      <c r="N107" s="5" t="s">
        <v>126</v>
      </c>
      <c r="O107" s="5">
        <v>5</v>
      </c>
      <c r="P107" s="5">
        <v>274.1</v>
      </c>
      <c r="Q107" s="39">
        <v>0.0341</v>
      </c>
      <c r="R107" s="36">
        <f t="shared" si="26"/>
        <v>9.34681</v>
      </c>
      <c r="S107" s="5">
        <v>181.8</v>
      </c>
      <c r="T107" s="37">
        <v>3345</v>
      </c>
      <c r="U107" s="36">
        <f t="shared" si="18"/>
        <v>3526.8</v>
      </c>
      <c r="V107" s="36">
        <v>128.84</v>
      </c>
      <c r="W107" s="38">
        <f t="shared" si="19"/>
        <v>0.0026502239990926616</v>
      </c>
      <c r="X107" s="122">
        <f t="shared" si="27"/>
        <v>0.34145486004309855</v>
      </c>
      <c r="Y107" s="19"/>
      <c r="Z107" s="5" t="s">
        <v>126</v>
      </c>
      <c r="AA107" s="5">
        <v>824</v>
      </c>
      <c r="AB107" s="5">
        <v>0.31</v>
      </c>
      <c r="AC107" s="36">
        <f t="shared" si="28"/>
        <v>255.44</v>
      </c>
      <c r="AD107" s="5">
        <v>181.8</v>
      </c>
      <c r="AE107" s="37">
        <v>3345</v>
      </c>
      <c r="AF107" s="36">
        <f t="shared" si="20"/>
        <v>3526.8</v>
      </c>
      <c r="AG107" s="5">
        <v>4.43</v>
      </c>
      <c r="AH107" s="40">
        <f t="shared" si="21"/>
        <v>0.07242826358171714</v>
      </c>
      <c r="AI107" s="134">
        <f t="shared" si="29"/>
        <v>0.3208572076670069</v>
      </c>
      <c r="AK107" s="5" t="s">
        <v>126</v>
      </c>
      <c r="AL107" s="5">
        <v>274.1</v>
      </c>
      <c r="AM107" s="5">
        <v>0.0682</v>
      </c>
      <c r="AN107" s="36">
        <f t="shared" si="30"/>
        <v>18.69362</v>
      </c>
      <c r="AO107" s="5">
        <v>181.8</v>
      </c>
      <c r="AP107" s="37">
        <v>3345</v>
      </c>
      <c r="AQ107" s="36">
        <f t="shared" si="22"/>
        <v>3526.8</v>
      </c>
      <c r="AR107" s="36">
        <v>32.9</v>
      </c>
      <c r="AS107" s="38">
        <f t="shared" si="23"/>
        <v>0.005300447998185323</v>
      </c>
      <c r="AT107" s="140">
        <f t="shared" si="31"/>
        <v>0.17438473914029712</v>
      </c>
      <c r="AU107" s="5"/>
      <c r="AV107" s="5"/>
      <c r="AW107" s="5"/>
      <c r="AX107" s="5"/>
    </row>
    <row r="108" spans="1:50" ht="11.25">
      <c r="A108" s="35">
        <v>99</v>
      </c>
      <c r="B108" s="5" t="s">
        <v>127</v>
      </c>
      <c r="C108" s="5">
        <v>2</v>
      </c>
      <c r="D108" s="5">
        <v>105.2</v>
      </c>
      <c r="E108" s="5">
        <v>0.0341</v>
      </c>
      <c r="F108" s="36">
        <f t="shared" si="24"/>
        <v>3.58732</v>
      </c>
      <c r="G108" s="5">
        <v>270.4</v>
      </c>
      <c r="H108" s="37">
        <v>742.1</v>
      </c>
      <c r="I108" s="36">
        <f t="shared" si="16"/>
        <v>1012.5</v>
      </c>
      <c r="J108" s="5">
        <v>41.08</v>
      </c>
      <c r="K108" s="38">
        <f t="shared" si="17"/>
        <v>0.0035430320987654322</v>
      </c>
      <c r="L108" s="140">
        <f t="shared" si="25"/>
        <v>0.14554775861728395</v>
      </c>
      <c r="M108" s="19"/>
      <c r="N108" s="5" t="s">
        <v>127</v>
      </c>
      <c r="O108" s="5">
        <v>2</v>
      </c>
      <c r="P108" s="5">
        <v>105.2</v>
      </c>
      <c r="Q108" s="39">
        <v>0.0341</v>
      </c>
      <c r="R108" s="36">
        <f t="shared" si="26"/>
        <v>3.58732</v>
      </c>
      <c r="S108" s="5">
        <v>270.4</v>
      </c>
      <c r="T108" s="37">
        <v>742.1</v>
      </c>
      <c r="U108" s="36">
        <f t="shared" si="18"/>
        <v>1012.5</v>
      </c>
      <c r="V108" s="36">
        <v>128.84</v>
      </c>
      <c r="W108" s="38">
        <f t="shared" si="19"/>
        <v>0.0035430320987654322</v>
      </c>
      <c r="X108" s="122">
        <f t="shared" si="27"/>
        <v>0.4564842556049383</v>
      </c>
      <c r="Y108" s="19"/>
      <c r="Z108" s="5" t="s">
        <v>127</v>
      </c>
      <c r="AA108" s="5">
        <v>106.7</v>
      </c>
      <c r="AB108" s="5">
        <v>0.31</v>
      </c>
      <c r="AC108" s="36">
        <f t="shared" si="28"/>
        <v>33.077</v>
      </c>
      <c r="AD108" s="5">
        <v>270.4</v>
      </c>
      <c r="AE108" s="37">
        <v>742.1</v>
      </c>
      <c r="AF108" s="36">
        <f t="shared" si="20"/>
        <v>1012.5</v>
      </c>
      <c r="AG108" s="5">
        <v>4.43</v>
      </c>
      <c r="AH108" s="40">
        <f t="shared" si="21"/>
        <v>0.03266864197530864</v>
      </c>
      <c r="AI108" s="134">
        <f t="shared" si="29"/>
        <v>0.14472208395061725</v>
      </c>
      <c r="AK108" s="5" t="s">
        <v>127</v>
      </c>
      <c r="AL108" s="5">
        <v>105.2</v>
      </c>
      <c r="AM108" s="5">
        <v>0.0682</v>
      </c>
      <c r="AN108" s="36">
        <f t="shared" si="30"/>
        <v>7.17464</v>
      </c>
      <c r="AO108" s="5">
        <v>270.4</v>
      </c>
      <c r="AP108" s="37">
        <v>742.1</v>
      </c>
      <c r="AQ108" s="36">
        <f t="shared" si="22"/>
        <v>1012.5</v>
      </c>
      <c r="AR108" s="36">
        <v>32.9</v>
      </c>
      <c r="AS108" s="38">
        <f t="shared" si="23"/>
        <v>0.0070860641975308645</v>
      </c>
      <c r="AT108" s="140">
        <f t="shared" si="31"/>
        <v>0.23313151209876543</v>
      </c>
      <c r="AU108" s="5"/>
      <c r="AV108" s="5"/>
      <c r="AW108" s="5"/>
      <c r="AX108" s="5"/>
    </row>
    <row r="109" spans="1:50" ht="11.25">
      <c r="A109" s="35">
        <v>100</v>
      </c>
      <c r="B109" s="5" t="s">
        <v>128</v>
      </c>
      <c r="C109" s="5">
        <v>5</v>
      </c>
      <c r="D109" s="5">
        <v>118.7</v>
      </c>
      <c r="E109" s="5">
        <v>0.0341</v>
      </c>
      <c r="F109" s="36">
        <f t="shared" si="24"/>
        <v>4.04767</v>
      </c>
      <c r="G109" s="5">
        <v>0</v>
      </c>
      <c r="H109" s="37">
        <v>1579.5</v>
      </c>
      <c r="I109" s="36">
        <f t="shared" si="16"/>
        <v>1579.5</v>
      </c>
      <c r="J109" s="5">
        <v>41.08</v>
      </c>
      <c r="K109" s="38">
        <f t="shared" si="17"/>
        <v>0.002562627413738525</v>
      </c>
      <c r="L109" s="140">
        <f t="shared" si="25"/>
        <v>0.1052727341563786</v>
      </c>
      <c r="M109" s="19"/>
      <c r="N109" s="5" t="s">
        <v>128</v>
      </c>
      <c r="O109" s="5">
        <v>5</v>
      </c>
      <c r="P109" s="5">
        <v>118.7</v>
      </c>
      <c r="Q109" s="39">
        <v>0.0341</v>
      </c>
      <c r="R109" s="36">
        <f t="shared" si="26"/>
        <v>4.04767</v>
      </c>
      <c r="S109" s="5">
        <v>0</v>
      </c>
      <c r="T109" s="37">
        <v>1579.5</v>
      </c>
      <c r="U109" s="36">
        <f t="shared" si="18"/>
        <v>1579.5</v>
      </c>
      <c r="V109" s="36">
        <v>128.84</v>
      </c>
      <c r="W109" s="38">
        <f t="shared" si="19"/>
        <v>0.002562627413738525</v>
      </c>
      <c r="X109" s="122">
        <f t="shared" si="27"/>
        <v>0.33016891598607156</v>
      </c>
      <c r="Y109" s="19"/>
      <c r="Z109" s="5" t="s">
        <v>128</v>
      </c>
      <c r="AA109" s="5">
        <v>457.5</v>
      </c>
      <c r="AB109" s="5">
        <v>0.31</v>
      </c>
      <c r="AC109" s="36">
        <f t="shared" si="28"/>
        <v>141.825</v>
      </c>
      <c r="AD109" s="5">
        <v>0</v>
      </c>
      <c r="AE109" s="37">
        <v>1579.5</v>
      </c>
      <c r="AF109" s="36">
        <f t="shared" si="20"/>
        <v>1579.5</v>
      </c>
      <c r="AG109" s="5">
        <v>4.43</v>
      </c>
      <c r="AH109" s="40">
        <f t="shared" si="21"/>
        <v>0.08979107312440646</v>
      </c>
      <c r="AI109" s="134">
        <f t="shared" si="29"/>
        <v>0.3977744539411206</v>
      </c>
      <c r="AK109" s="5" t="s">
        <v>128</v>
      </c>
      <c r="AL109" s="5">
        <v>118.7</v>
      </c>
      <c r="AM109" s="5">
        <v>0.0682</v>
      </c>
      <c r="AN109" s="36">
        <f t="shared" si="30"/>
        <v>8.09534</v>
      </c>
      <c r="AO109" s="5">
        <v>0</v>
      </c>
      <c r="AP109" s="37">
        <v>1579.5</v>
      </c>
      <c r="AQ109" s="36">
        <f t="shared" si="22"/>
        <v>1579.5</v>
      </c>
      <c r="AR109" s="36">
        <v>32.9</v>
      </c>
      <c r="AS109" s="38">
        <f t="shared" si="23"/>
        <v>0.00512525482747705</v>
      </c>
      <c r="AT109" s="140">
        <f t="shared" si="31"/>
        <v>0.16862088382399493</v>
      </c>
      <c r="AU109" s="5"/>
      <c r="AV109" s="5"/>
      <c r="AW109" s="5"/>
      <c r="AX109" s="5"/>
    </row>
    <row r="110" spans="1:50" ht="11.25">
      <c r="A110" s="35">
        <v>101</v>
      </c>
      <c r="B110" s="5" t="s">
        <v>129</v>
      </c>
      <c r="C110" s="5">
        <v>5</v>
      </c>
      <c r="D110" s="5">
        <v>386.5</v>
      </c>
      <c r="E110" s="5">
        <v>0.0341</v>
      </c>
      <c r="F110" s="36">
        <f t="shared" si="24"/>
        <v>13.179649999999999</v>
      </c>
      <c r="G110" s="5">
        <v>773.8</v>
      </c>
      <c r="H110" s="37">
        <v>2746.6</v>
      </c>
      <c r="I110" s="36">
        <f t="shared" si="16"/>
        <v>3520.3999999999996</v>
      </c>
      <c r="J110" s="5">
        <v>41.08</v>
      </c>
      <c r="K110" s="38">
        <f t="shared" si="17"/>
        <v>0.0037437933189410294</v>
      </c>
      <c r="L110" s="140">
        <f t="shared" si="25"/>
        <v>0.15379502954209748</v>
      </c>
      <c r="M110" s="19"/>
      <c r="N110" s="5" t="s">
        <v>129</v>
      </c>
      <c r="O110" s="5">
        <v>5</v>
      </c>
      <c r="P110" s="5">
        <v>386.5</v>
      </c>
      <c r="Q110" s="39">
        <v>0.0341</v>
      </c>
      <c r="R110" s="36">
        <f t="shared" si="26"/>
        <v>13.179649999999999</v>
      </c>
      <c r="S110" s="5">
        <v>773.8</v>
      </c>
      <c r="T110" s="37">
        <v>2746.6</v>
      </c>
      <c r="U110" s="36">
        <f t="shared" si="18"/>
        <v>3520.3999999999996</v>
      </c>
      <c r="V110" s="36">
        <v>128.84</v>
      </c>
      <c r="W110" s="38">
        <f t="shared" si="19"/>
        <v>0.0037437933189410294</v>
      </c>
      <c r="X110" s="122">
        <f t="shared" si="27"/>
        <v>0.48235033121236226</v>
      </c>
      <c r="Y110" s="19"/>
      <c r="Z110" s="5" t="s">
        <v>129</v>
      </c>
      <c r="AA110" s="5">
        <v>550.4</v>
      </c>
      <c r="AB110" s="5">
        <v>0.31</v>
      </c>
      <c r="AC110" s="36">
        <f t="shared" si="28"/>
        <v>170.624</v>
      </c>
      <c r="AD110" s="5">
        <v>773.8</v>
      </c>
      <c r="AE110" s="37">
        <v>2746.6</v>
      </c>
      <c r="AF110" s="36">
        <f t="shared" si="20"/>
        <v>3520.3999999999996</v>
      </c>
      <c r="AG110" s="5">
        <v>4.43</v>
      </c>
      <c r="AH110" s="40">
        <f t="shared" si="21"/>
        <v>0.04846721963413249</v>
      </c>
      <c r="AI110" s="134">
        <f t="shared" si="29"/>
        <v>0.2147097829792069</v>
      </c>
      <c r="AK110" s="5" t="s">
        <v>129</v>
      </c>
      <c r="AL110" s="5">
        <v>386.5</v>
      </c>
      <c r="AM110" s="5">
        <v>0.0682</v>
      </c>
      <c r="AN110" s="36">
        <f t="shared" si="30"/>
        <v>26.359299999999998</v>
      </c>
      <c r="AO110" s="5">
        <v>773.8</v>
      </c>
      <c r="AP110" s="37">
        <v>2746.6</v>
      </c>
      <c r="AQ110" s="36">
        <f t="shared" si="22"/>
        <v>3520.3999999999996</v>
      </c>
      <c r="AR110" s="36">
        <v>32.9</v>
      </c>
      <c r="AS110" s="38">
        <f t="shared" si="23"/>
        <v>0.007487586637882059</v>
      </c>
      <c r="AT110" s="140">
        <f t="shared" si="31"/>
        <v>0.24634160038631972</v>
      </c>
      <c r="AU110" s="5"/>
      <c r="AV110" s="5"/>
      <c r="AW110" s="5"/>
      <c r="AX110" s="5"/>
    </row>
    <row r="111" spans="1:50" ht="11.25">
      <c r="A111" s="35">
        <v>102</v>
      </c>
      <c r="B111" s="5" t="s">
        <v>130</v>
      </c>
      <c r="C111" s="5">
        <v>5</v>
      </c>
      <c r="D111" s="5">
        <v>120.8</v>
      </c>
      <c r="E111" s="5">
        <v>0.0341</v>
      </c>
      <c r="F111" s="36">
        <f t="shared" si="24"/>
        <v>4.11928</v>
      </c>
      <c r="G111" s="5">
        <v>73.3</v>
      </c>
      <c r="H111" s="37">
        <v>1512.7</v>
      </c>
      <c r="I111" s="36">
        <f t="shared" si="16"/>
        <v>1586</v>
      </c>
      <c r="J111" s="5">
        <v>41.08</v>
      </c>
      <c r="K111" s="38">
        <f t="shared" si="17"/>
        <v>0.0025972761664564943</v>
      </c>
      <c r="L111" s="140">
        <f t="shared" si="25"/>
        <v>0.10669610491803279</v>
      </c>
      <c r="M111" s="19"/>
      <c r="N111" s="5" t="s">
        <v>130</v>
      </c>
      <c r="O111" s="5">
        <v>5</v>
      </c>
      <c r="P111" s="5">
        <v>120.8</v>
      </c>
      <c r="Q111" s="39">
        <v>0.0341</v>
      </c>
      <c r="R111" s="36">
        <f t="shared" si="26"/>
        <v>4.11928</v>
      </c>
      <c r="S111" s="5">
        <v>73.3</v>
      </c>
      <c r="T111" s="37">
        <v>1512.7</v>
      </c>
      <c r="U111" s="36">
        <f t="shared" si="18"/>
        <v>1586</v>
      </c>
      <c r="V111" s="36">
        <v>128.84</v>
      </c>
      <c r="W111" s="38">
        <f t="shared" si="19"/>
        <v>0.0025972761664564943</v>
      </c>
      <c r="X111" s="122">
        <f t="shared" si="27"/>
        <v>0.33463306128625475</v>
      </c>
      <c r="Y111" s="19"/>
      <c r="Z111" s="5" t="s">
        <v>130</v>
      </c>
      <c r="AA111" s="5">
        <v>395.8</v>
      </c>
      <c r="AB111" s="5">
        <v>0.31</v>
      </c>
      <c r="AC111" s="36">
        <f t="shared" si="28"/>
        <v>122.69800000000001</v>
      </c>
      <c r="AD111" s="5">
        <v>73.3</v>
      </c>
      <c r="AE111" s="37">
        <v>1512.7</v>
      </c>
      <c r="AF111" s="36">
        <f t="shared" si="20"/>
        <v>1586</v>
      </c>
      <c r="AG111" s="5">
        <v>4.43</v>
      </c>
      <c r="AH111" s="40">
        <f t="shared" si="21"/>
        <v>0.07736317780580076</v>
      </c>
      <c r="AI111" s="134">
        <f t="shared" si="29"/>
        <v>0.3427188776796974</v>
      </c>
      <c r="AK111" s="5" t="s">
        <v>130</v>
      </c>
      <c r="AL111" s="5">
        <v>120.8</v>
      </c>
      <c r="AM111" s="5">
        <v>0.0682</v>
      </c>
      <c r="AN111" s="36">
        <f t="shared" si="30"/>
        <v>8.23856</v>
      </c>
      <c r="AO111" s="5">
        <v>73.3</v>
      </c>
      <c r="AP111" s="37">
        <v>1512.7</v>
      </c>
      <c r="AQ111" s="36">
        <f t="shared" si="22"/>
        <v>1586</v>
      </c>
      <c r="AR111" s="36">
        <v>32.9</v>
      </c>
      <c r="AS111" s="38">
        <f t="shared" si="23"/>
        <v>0.005194552332912989</v>
      </c>
      <c r="AT111" s="140">
        <f t="shared" si="31"/>
        <v>0.17090077175283733</v>
      </c>
      <c r="AU111" s="5"/>
      <c r="AV111" s="5"/>
      <c r="AW111" s="5"/>
      <c r="AX111" s="5"/>
    </row>
    <row r="112" spans="1:50" ht="11.25">
      <c r="A112" s="35">
        <v>103</v>
      </c>
      <c r="B112" s="5" t="s">
        <v>131</v>
      </c>
      <c r="C112" s="5">
        <v>10</v>
      </c>
      <c r="D112" s="5">
        <v>1875.2</v>
      </c>
      <c r="E112" s="5">
        <v>0.0341</v>
      </c>
      <c r="F112" s="36">
        <f t="shared" si="24"/>
        <v>63.94432</v>
      </c>
      <c r="G112" s="5">
        <v>95.3</v>
      </c>
      <c r="H112" s="37">
        <v>16197.9</v>
      </c>
      <c r="I112" s="36">
        <f t="shared" si="16"/>
        <v>16293.199999999999</v>
      </c>
      <c r="J112" s="5">
        <v>41.08</v>
      </c>
      <c r="K112" s="38">
        <f t="shared" si="17"/>
        <v>0.00392460167431812</v>
      </c>
      <c r="L112" s="141">
        <v>0</v>
      </c>
      <c r="M112" s="19"/>
      <c r="N112" s="5" t="s">
        <v>131</v>
      </c>
      <c r="O112" s="5">
        <v>10</v>
      </c>
      <c r="P112" s="5">
        <v>1875.2</v>
      </c>
      <c r="Q112" s="39">
        <v>0.0341</v>
      </c>
      <c r="R112" s="36">
        <f t="shared" si="26"/>
        <v>63.94432</v>
      </c>
      <c r="S112" s="5">
        <v>95.3</v>
      </c>
      <c r="T112" s="37">
        <v>16197.9</v>
      </c>
      <c r="U112" s="36">
        <f t="shared" si="18"/>
        <v>16293.199999999999</v>
      </c>
      <c r="V112" s="36">
        <v>128.84</v>
      </c>
      <c r="W112" s="38">
        <f t="shared" si="19"/>
        <v>0.00392460167431812</v>
      </c>
      <c r="X112" s="122">
        <f t="shared" si="27"/>
        <v>0.5056456797191466</v>
      </c>
      <c r="Y112" s="19"/>
      <c r="Z112" s="5" t="s">
        <v>131</v>
      </c>
      <c r="AA112" s="5">
        <v>3743.4</v>
      </c>
      <c r="AB112" s="5">
        <v>2.14</v>
      </c>
      <c r="AC112" s="36">
        <f t="shared" si="28"/>
        <v>8010.876000000001</v>
      </c>
      <c r="AD112" s="5">
        <v>95.3</v>
      </c>
      <c r="AE112" s="37">
        <v>16197.9</v>
      </c>
      <c r="AF112" s="36">
        <f t="shared" si="20"/>
        <v>16293.199999999999</v>
      </c>
      <c r="AG112" s="5">
        <v>4.43</v>
      </c>
      <c r="AH112" s="40">
        <f t="shared" si="21"/>
        <v>0.4916698990990107</v>
      </c>
      <c r="AI112" s="135">
        <v>0</v>
      </c>
      <c r="AK112" s="5" t="s">
        <v>131</v>
      </c>
      <c r="AL112" s="5">
        <v>1875.2</v>
      </c>
      <c r="AM112" s="5">
        <v>0.0682</v>
      </c>
      <c r="AN112" s="36">
        <f t="shared" si="30"/>
        <v>127.88864</v>
      </c>
      <c r="AO112" s="5">
        <v>95.3</v>
      </c>
      <c r="AP112" s="37">
        <v>16197.9</v>
      </c>
      <c r="AQ112" s="36">
        <f t="shared" si="22"/>
        <v>16293.199999999999</v>
      </c>
      <c r="AR112" s="36">
        <v>32.9</v>
      </c>
      <c r="AS112" s="38">
        <f t="shared" si="23"/>
        <v>0.00784920334863624</v>
      </c>
      <c r="AT112" s="140">
        <f t="shared" si="31"/>
        <v>0.2582387901701323</v>
      </c>
      <c r="AU112" s="5"/>
      <c r="AV112" s="5"/>
      <c r="AW112" s="5"/>
      <c r="AX112" s="5"/>
    </row>
    <row r="113" spans="1:50" ht="11.25">
      <c r="A113" s="35">
        <v>104</v>
      </c>
      <c r="B113" s="5" t="s">
        <v>132</v>
      </c>
      <c r="C113" s="5">
        <v>10</v>
      </c>
      <c r="D113" s="5">
        <v>1996.1</v>
      </c>
      <c r="E113" s="5">
        <v>0.0341</v>
      </c>
      <c r="F113" s="36">
        <f t="shared" si="24"/>
        <v>68.06701</v>
      </c>
      <c r="G113" s="5">
        <v>0</v>
      </c>
      <c r="H113" s="37">
        <v>16222.8</v>
      </c>
      <c r="I113" s="36">
        <f t="shared" si="16"/>
        <v>16222.8</v>
      </c>
      <c r="J113" s="5">
        <v>41.08</v>
      </c>
      <c r="K113" s="38">
        <f t="shared" si="17"/>
        <v>0.004195762137238947</v>
      </c>
      <c r="L113" s="140">
        <f t="shared" si="25"/>
        <v>0.17236190859777595</v>
      </c>
      <c r="M113" s="19"/>
      <c r="N113" s="5" t="s">
        <v>132</v>
      </c>
      <c r="O113" s="5">
        <v>10</v>
      </c>
      <c r="P113" s="5">
        <v>1996.1</v>
      </c>
      <c r="Q113" s="39">
        <v>0.0341</v>
      </c>
      <c r="R113" s="36">
        <f t="shared" si="26"/>
        <v>68.06701</v>
      </c>
      <c r="S113" s="5">
        <v>0</v>
      </c>
      <c r="T113" s="37">
        <v>16222.8</v>
      </c>
      <c r="U113" s="36">
        <f t="shared" si="18"/>
        <v>16222.8</v>
      </c>
      <c r="V113" s="36">
        <v>128.84</v>
      </c>
      <c r="W113" s="38">
        <f t="shared" si="19"/>
        <v>0.004195762137238947</v>
      </c>
      <c r="X113" s="122">
        <f t="shared" si="27"/>
        <v>0.540581993761866</v>
      </c>
      <c r="Y113" s="19"/>
      <c r="Z113" s="5" t="s">
        <v>132</v>
      </c>
      <c r="AA113" s="5">
        <v>3777.1</v>
      </c>
      <c r="AB113" s="5">
        <v>2.14</v>
      </c>
      <c r="AC113" s="36">
        <f t="shared" si="28"/>
        <v>8082.994000000001</v>
      </c>
      <c r="AD113" s="5">
        <v>0</v>
      </c>
      <c r="AE113" s="37">
        <v>16222.8</v>
      </c>
      <c r="AF113" s="36">
        <f t="shared" si="20"/>
        <v>16222.8</v>
      </c>
      <c r="AG113" s="5">
        <v>4.43</v>
      </c>
      <c r="AH113" s="40">
        <f t="shared" si="21"/>
        <v>0.49824900756959345</v>
      </c>
      <c r="AI113" s="134">
        <f t="shared" si="29"/>
        <v>2.207243103533299</v>
      </c>
      <c r="AK113" s="5" t="s">
        <v>132</v>
      </c>
      <c r="AL113" s="5">
        <v>1996.1</v>
      </c>
      <c r="AM113" s="5">
        <v>0.0682</v>
      </c>
      <c r="AN113" s="36">
        <f t="shared" si="30"/>
        <v>136.13402</v>
      </c>
      <c r="AO113" s="5">
        <v>0</v>
      </c>
      <c r="AP113" s="37">
        <v>16222.8</v>
      </c>
      <c r="AQ113" s="36">
        <f t="shared" si="22"/>
        <v>16222.8</v>
      </c>
      <c r="AR113" s="36">
        <v>32.9</v>
      </c>
      <c r="AS113" s="38">
        <f t="shared" si="23"/>
        <v>0.008391524274477894</v>
      </c>
      <c r="AT113" s="140">
        <f t="shared" si="31"/>
        <v>0.27608114863032274</v>
      </c>
      <c r="AU113" s="5"/>
      <c r="AV113" s="5"/>
      <c r="AW113" s="5"/>
      <c r="AX113" s="5"/>
    </row>
    <row r="114" spans="1:50" ht="11.25">
      <c r="A114" s="35">
        <v>105</v>
      </c>
      <c r="B114" s="5" t="s">
        <v>133</v>
      </c>
      <c r="C114" s="5">
        <v>3</v>
      </c>
      <c r="D114" s="5">
        <v>221.7</v>
      </c>
      <c r="E114" s="5">
        <v>0.0341</v>
      </c>
      <c r="F114" s="36">
        <f t="shared" si="24"/>
        <v>7.559969999999999</v>
      </c>
      <c r="G114" s="41">
        <v>323.9</v>
      </c>
      <c r="H114" s="37">
        <v>1183.7</v>
      </c>
      <c r="I114" s="36">
        <f t="shared" si="16"/>
        <v>1507.6</v>
      </c>
      <c r="J114" s="5">
        <v>41.08</v>
      </c>
      <c r="K114" s="38">
        <f t="shared" si="17"/>
        <v>0.005014572830989652</v>
      </c>
      <c r="L114" s="140">
        <f t="shared" si="25"/>
        <v>0.2059986518970549</v>
      </c>
      <c r="M114" s="19"/>
      <c r="N114" s="5" t="s">
        <v>133</v>
      </c>
      <c r="O114" s="5">
        <v>3</v>
      </c>
      <c r="P114" s="5">
        <v>221.7</v>
      </c>
      <c r="Q114" s="39">
        <v>0.0341</v>
      </c>
      <c r="R114" s="36">
        <f t="shared" si="26"/>
        <v>7.559969999999999</v>
      </c>
      <c r="S114" s="5">
        <v>323.9</v>
      </c>
      <c r="T114" s="37">
        <v>1183.7</v>
      </c>
      <c r="U114" s="36">
        <f t="shared" si="18"/>
        <v>1507.6</v>
      </c>
      <c r="V114" s="36">
        <v>128.84</v>
      </c>
      <c r="W114" s="38">
        <f t="shared" si="19"/>
        <v>0.005014572830989652</v>
      </c>
      <c r="X114" s="122">
        <f t="shared" si="27"/>
        <v>0.6460775635447068</v>
      </c>
      <c r="Y114" s="19"/>
      <c r="Z114" s="5" t="s">
        <v>133</v>
      </c>
      <c r="AA114" s="5">
        <v>325.4</v>
      </c>
      <c r="AB114" s="5">
        <v>0.31</v>
      </c>
      <c r="AC114" s="36">
        <f t="shared" si="28"/>
        <v>100.874</v>
      </c>
      <c r="AD114" s="41">
        <v>323.9</v>
      </c>
      <c r="AE114" s="37">
        <v>1183.7</v>
      </c>
      <c r="AF114" s="36">
        <f t="shared" si="20"/>
        <v>1507.6</v>
      </c>
      <c r="AG114" s="5">
        <v>4.43</v>
      </c>
      <c r="AH114" s="40">
        <f t="shared" si="21"/>
        <v>0.06691032104006368</v>
      </c>
      <c r="AI114" s="136">
        <f t="shared" si="29"/>
        <v>0.2964127222074821</v>
      </c>
      <c r="AK114" s="5" t="s">
        <v>133</v>
      </c>
      <c r="AL114" s="43">
        <v>221.7</v>
      </c>
      <c r="AM114" s="5">
        <v>0.0682</v>
      </c>
      <c r="AN114" s="36">
        <f t="shared" si="30"/>
        <v>15.119939999999998</v>
      </c>
      <c r="AO114" s="43">
        <v>323.9</v>
      </c>
      <c r="AP114" s="37">
        <v>1183.7</v>
      </c>
      <c r="AQ114" s="36">
        <f t="shared" si="22"/>
        <v>1507.6</v>
      </c>
      <c r="AR114" s="36">
        <v>32.9</v>
      </c>
      <c r="AS114" s="38">
        <f t="shared" si="23"/>
        <v>0.010029145661979304</v>
      </c>
      <c r="AT114" s="140">
        <f t="shared" si="31"/>
        <v>0.3299588922791191</v>
      </c>
      <c r="AU114" s="5"/>
      <c r="AV114" s="5"/>
      <c r="AW114" s="5"/>
      <c r="AX114" s="5"/>
    </row>
    <row r="115" spans="1:50" ht="11.25">
      <c r="A115" s="35">
        <v>106</v>
      </c>
      <c r="B115" s="5" t="s">
        <v>134</v>
      </c>
      <c r="C115" s="5">
        <v>4</v>
      </c>
      <c r="D115" s="41">
        <v>52</v>
      </c>
      <c r="E115" s="5">
        <v>0.0341</v>
      </c>
      <c r="F115" s="36">
        <f t="shared" si="24"/>
        <v>1.7731999999999999</v>
      </c>
      <c r="G115" s="5">
        <v>0</v>
      </c>
      <c r="H115" s="37">
        <v>299.8</v>
      </c>
      <c r="I115" s="36">
        <f t="shared" si="16"/>
        <v>299.8</v>
      </c>
      <c r="J115" s="5">
        <v>41.08</v>
      </c>
      <c r="K115" s="38">
        <f t="shared" si="17"/>
        <v>0.00591460973982655</v>
      </c>
      <c r="L115" s="140">
        <f t="shared" si="25"/>
        <v>0.24297216811207467</v>
      </c>
      <c r="M115" s="19"/>
      <c r="N115" s="5" t="s">
        <v>134</v>
      </c>
      <c r="O115" s="5">
        <v>4</v>
      </c>
      <c r="P115" s="41">
        <v>52</v>
      </c>
      <c r="Q115" s="39">
        <v>0.0341</v>
      </c>
      <c r="R115" s="36">
        <f t="shared" si="26"/>
        <v>1.7731999999999999</v>
      </c>
      <c r="S115" s="5">
        <v>0</v>
      </c>
      <c r="T115" s="37">
        <v>299.8</v>
      </c>
      <c r="U115" s="36">
        <f t="shared" si="18"/>
        <v>299.8</v>
      </c>
      <c r="V115" s="36">
        <v>128.84</v>
      </c>
      <c r="W115" s="38">
        <f t="shared" si="19"/>
        <v>0.00591460973982655</v>
      </c>
      <c r="X115" s="122">
        <f t="shared" si="27"/>
        <v>0.7620383188792528</v>
      </c>
      <c r="Y115" s="19"/>
      <c r="Z115" s="5" t="s">
        <v>134</v>
      </c>
      <c r="AA115" s="5">
        <v>136.3</v>
      </c>
      <c r="AB115" s="5">
        <v>0.31</v>
      </c>
      <c r="AC115" s="36">
        <f t="shared" si="28"/>
        <v>42.253</v>
      </c>
      <c r="AD115" s="5">
        <v>0</v>
      </c>
      <c r="AE115" s="37">
        <v>299.8</v>
      </c>
      <c r="AF115" s="36">
        <f t="shared" si="20"/>
        <v>299.8</v>
      </c>
      <c r="AG115" s="5">
        <v>4.43</v>
      </c>
      <c r="AH115" s="40">
        <f t="shared" si="21"/>
        <v>0.1409372915276851</v>
      </c>
      <c r="AI115" s="134">
        <f t="shared" si="29"/>
        <v>0.624352201467645</v>
      </c>
      <c r="AK115" s="5" t="s">
        <v>134</v>
      </c>
      <c r="AL115" s="41">
        <v>52</v>
      </c>
      <c r="AM115" s="5">
        <v>0.0682</v>
      </c>
      <c r="AN115" s="36">
        <f t="shared" si="30"/>
        <v>3.5463999999999998</v>
      </c>
      <c r="AO115" s="5">
        <v>0</v>
      </c>
      <c r="AP115" s="37">
        <v>299.8</v>
      </c>
      <c r="AQ115" s="36">
        <f t="shared" si="22"/>
        <v>299.8</v>
      </c>
      <c r="AR115" s="36">
        <v>32.9</v>
      </c>
      <c r="AS115" s="38">
        <f t="shared" si="23"/>
        <v>0.0118292194796531</v>
      </c>
      <c r="AT115" s="140">
        <f t="shared" si="31"/>
        <v>0.389181320880587</v>
      </c>
      <c r="AU115" s="5"/>
      <c r="AV115" s="5"/>
      <c r="AW115" s="5"/>
      <c r="AX115" s="5"/>
    </row>
    <row r="116" spans="1:50" ht="11.25">
      <c r="A116" s="35">
        <v>107</v>
      </c>
      <c r="B116" s="5" t="s">
        <v>135</v>
      </c>
      <c r="C116" s="5">
        <v>9</v>
      </c>
      <c r="D116" s="5">
        <v>917.6</v>
      </c>
      <c r="E116" s="5">
        <v>0.0341</v>
      </c>
      <c r="F116" s="36">
        <f t="shared" si="24"/>
        <v>31.29016</v>
      </c>
      <c r="G116" s="5">
        <v>801.4</v>
      </c>
      <c r="H116" s="37">
        <v>4966.8</v>
      </c>
      <c r="I116" s="36">
        <f t="shared" si="16"/>
        <v>5768.2</v>
      </c>
      <c r="J116" s="5">
        <v>41.08</v>
      </c>
      <c r="K116" s="38">
        <f t="shared" si="17"/>
        <v>0.0054245969279844665</v>
      </c>
      <c r="L116" s="140">
        <f t="shared" si="25"/>
        <v>0.22284244180160187</v>
      </c>
      <c r="M116" s="19"/>
      <c r="N116" s="5" t="s">
        <v>135</v>
      </c>
      <c r="O116" s="5">
        <v>9</v>
      </c>
      <c r="P116" s="5">
        <v>917.6</v>
      </c>
      <c r="Q116" s="39">
        <v>0.0341</v>
      </c>
      <c r="R116" s="36">
        <f t="shared" si="26"/>
        <v>31.29016</v>
      </c>
      <c r="S116" s="5">
        <v>801.4</v>
      </c>
      <c r="T116" s="37">
        <v>4966.8</v>
      </c>
      <c r="U116" s="36">
        <f t="shared" si="18"/>
        <v>5768.2</v>
      </c>
      <c r="V116" s="36">
        <v>128.84</v>
      </c>
      <c r="W116" s="38">
        <f t="shared" si="19"/>
        <v>0.0054245969279844665</v>
      </c>
      <c r="X116" s="122">
        <f t="shared" si="27"/>
        <v>0.6989050682015187</v>
      </c>
      <c r="Y116" s="42"/>
      <c r="Z116" s="5" t="s">
        <v>135</v>
      </c>
      <c r="AA116" s="5">
        <v>1320.8</v>
      </c>
      <c r="AB116" s="5">
        <v>2.14</v>
      </c>
      <c r="AC116" s="36">
        <f t="shared" si="28"/>
        <v>2826.512</v>
      </c>
      <c r="AD116" s="5">
        <v>801.4</v>
      </c>
      <c r="AE116" s="37">
        <v>4966.8</v>
      </c>
      <c r="AF116" s="36">
        <f t="shared" si="20"/>
        <v>5768.2</v>
      </c>
      <c r="AG116" s="5">
        <v>4.43</v>
      </c>
      <c r="AH116" s="40">
        <f t="shared" si="21"/>
        <v>0.49001629624492915</v>
      </c>
      <c r="AI116" s="134">
        <f t="shared" si="29"/>
        <v>2.170772192365036</v>
      </c>
      <c r="AK116" s="5" t="s">
        <v>135</v>
      </c>
      <c r="AL116" s="5">
        <v>917.6</v>
      </c>
      <c r="AM116" s="5">
        <v>0.0682</v>
      </c>
      <c r="AN116" s="36">
        <f t="shared" si="30"/>
        <v>62.58032</v>
      </c>
      <c r="AO116" s="5">
        <v>801.4</v>
      </c>
      <c r="AP116" s="37">
        <v>4966.8</v>
      </c>
      <c r="AQ116" s="36">
        <f t="shared" si="22"/>
        <v>5768.2</v>
      </c>
      <c r="AR116" s="36">
        <v>32.9</v>
      </c>
      <c r="AS116" s="38">
        <f t="shared" si="23"/>
        <v>0.010849193855968933</v>
      </c>
      <c r="AT116" s="140">
        <f t="shared" si="31"/>
        <v>0.3569384778613779</v>
      </c>
      <c r="AU116" s="5"/>
      <c r="AV116" s="5"/>
      <c r="AW116" s="5"/>
      <c r="AX116" s="5"/>
    </row>
    <row r="117" spans="1:50" ht="11.25">
      <c r="A117" s="35">
        <v>108</v>
      </c>
      <c r="B117" s="5" t="s">
        <v>136</v>
      </c>
      <c r="C117" s="5">
        <v>4</v>
      </c>
      <c r="D117" s="5">
        <v>201.6</v>
      </c>
      <c r="E117" s="5">
        <v>0.0341</v>
      </c>
      <c r="F117" s="36">
        <f t="shared" si="24"/>
        <v>6.87456</v>
      </c>
      <c r="G117" s="41">
        <v>361</v>
      </c>
      <c r="H117" s="37">
        <v>1491.6</v>
      </c>
      <c r="I117" s="36">
        <f t="shared" si="16"/>
        <v>1852.6</v>
      </c>
      <c r="J117" s="5">
        <v>41.08</v>
      </c>
      <c r="K117" s="38">
        <f t="shared" si="17"/>
        <v>0.003710763251646335</v>
      </c>
      <c r="L117" s="140">
        <f t="shared" si="25"/>
        <v>0.15243815437763145</v>
      </c>
      <c r="M117" s="19"/>
      <c r="N117" s="5" t="s">
        <v>136</v>
      </c>
      <c r="O117" s="5">
        <v>4</v>
      </c>
      <c r="P117" s="5">
        <v>201.6</v>
      </c>
      <c r="Q117" s="39">
        <v>0.0341</v>
      </c>
      <c r="R117" s="36">
        <f t="shared" si="26"/>
        <v>6.87456</v>
      </c>
      <c r="S117" s="41">
        <v>361</v>
      </c>
      <c r="T117" s="37">
        <v>1491.6</v>
      </c>
      <c r="U117" s="36">
        <f t="shared" si="18"/>
        <v>1852.6</v>
      </c>
      <c r="V117" s="36">
        <v>128.84</v>
      </c>
      <c r="W117" s="38">
        <f t="shared" si="19"/>
        <v>0.003710763251646335</v>
      </c>
      <c r="X117" s="122">
        <f t="shared" si="27"/>
        <v>0.47809473734211383</v>
      </c>
      <c r="Y117" s="19"/>
      <c r="Z117" s="5" t="s">
        <v>136</v>
      </c>
      <c r="AA117" s="5">
        <v>461.6</v>
      </c>
      <c r="AB117" s="5">
        <v>0.31</v>
      </c>
      <c r="AC117" s="36">
        <f t="shared" si="28"/>
        <v>143.096</v>
      </c>
      <c r="AD117" s="41">
        <v>361</v>
      </c>
      <c r="AE117" s="37">
        <v>1491.6</v>
      </c>
      <c r="AF117" s="36">
        <f t="shared" si="20"/>
        <v>1852.6</v>
      </c>
      <c r="AG117" s="5">
        <v>4.43</v>
      </c>
      <c r="AH117" s="40">
        <f t="shared" si="21"/>
        <v>0.07724063478354745</v>
      </c>
      <c r="AI117" s="134">
        <f t="shared" si="29"/>
        <v>0.3421760120911152</v>
      </c>
      <c r="AK117" s="5" t="s">
        <v>136</v>
      </c>
      <c r="AL117" s="5">
        <v>201.6</v>
      </c>
      <c r="AM117" s="5">
        <v>0.0682</v>
      </c>
      <c r="AN117" s="36">
        <f t="shared" si="30"/>
        <v>13.74912</v>
      </c>
      <c r="AO117" s="41">
        <v>361</v>
      </c>
      <c r="AP117" s="37">
        <v>1491.6</v>
      </c>
      <c r="AQ117" s="36">
        <f t="shared" si="22"/>
        <v>1852.6</v>
      </c>
      <c r="AR117" s="36">
        <v>32.9</v>
      </c>
      <c r="AS117" s="38">
        <f t="shared" si="23"/>
        <v>0.00742152650329267</v>
      </c>
      <c r="AT117" s="140">
        <f t="shared" si="31"/>
        <v>0.24416822195832882</v>
      </c>
      <c r="AU117" s="5"/>
      <c r="AV117" s="5"/>
      <c r="AW117" s="5"/>
      <c r="AX117" s="5"/>
    </row>
    <row r="118" spans="1:50" ht="11.25">
      <c r="A118" s="35">
        <v>109</v>
      </c>
      <c r="B118" s="5" t="s">
        <v>137</v>
      </c>
      <c r="C118" s="5">
        <v>4</v>
      </c>
      <c r="D118" s="5">
        <v>133.1</v>
      </c>
      <c r="E118" s="5">
        <v>0.0341</v>
      </c>
      <c r="F118" s="36">
        <f t="shared" si="24"/>
        <v>4.53871</v>
      </c>
      <c r="G118" s="5">
        <v>547.9</v>
      </c>
      <c r="H118" s="37">
        <v>1211.2</v>
      </c>
      <c r="I118" s="36">
        <f t="shared" si="16"/>
        <v>1759.1</v>
      </c>
      <c r="J118" s="5">
        <v>41.08</v>
      </c>
      <c r="K118" s="38">
        <f t="shared" si="17"/>
        <v>0.00258013188562333</v>
      </c>
      <c r="L118" s="140">
        <f t="shared" si="25"/>
        <v>0.10599181786140639</v>
      </c>
      <c r="M118" s="19"/>
      <c r="N118" s="5" t="s">
        <v>137</v>
      </c>
      <c r="O118" s="5">
        <v>4</v>
      </c>
      <c r="P118" s="5">
        <v>133.1</v>
      </c>
      <c r="Q118" s="39">
        <v>0.0341</v>
      </c>
      <c r="R118" s="36">
        <f t="shared" si="26"/>
        <v>4.53871</v>
      </c>
      <c r="S118" s="5">
        <v>547.9</v>
      </c>
      <c r="T118" s="37">
        <v>1211.2</v>
      </c>
      <c r="U118" s="36">
        <f t="shared" si="18"/>
        <v>1759.1</v>
      </c>
      <c r="V118" s="36">
        <v>128.84</v>
      </c>
      <c r="W118" s="38">
        <f t="shared" si="19"/>
        <v>0.00258013188562333</v>
      </c>
      <c r="X118" s="122">
        <f t="shared" si="27"/>
        <v>0.3324241921437099</v>
      </c>
      <c r="Y118" s="19"/>
      <c r="Z118" s="5" t="s">
        <v>137</v>
      </c>
      <c r="AA118" s="5">
        <v>249.5</v>
      </c>
      <c r="AB118" s="5">
        <v>0.31</v>
      </c>
      <c r="AC118" s="36">
        <f t="shared" si="28"/>
        <v>77.345</v>
      </c>
      <c r="AD118" s="5">
        <v>547.9</v>
      </c>
      <c r="AE118" s="37">
        <v>1211.2</v>
      </c>
      <c r="AF118" s="36">
        <f t="shared" si="20"/>
        <v>1759.1</v>
      </c>
      <c r="AG118" s="5">
        <v>4.43</v>
      </c>
      <c r="AH118" s="40">
        <f t="shared" si="21"/>
        <v>0.043968506622704795</v>
      </c>
      <c r="AI118" s="134">
        <f t="shared" si="29"/>
        <v>0.19478048433858222</v>
      </c>
      <c r="AK118" s="5" t="s">
        <v>137</v>
      </c>
      <c r="AL118" s="5">
        <v>133.1</v>
      </c>
      <c r="AM118" s="5">
        <v>0.0682</v>
      </c>
      <c r="AN118" s="36">
        <f t="shared" si="30"/>
        <v>9.07742</v>
      </c>
      <c r="AO118" s="5">
        <v>547.9</v>
      </c>
      <c r="AP118" s="37">
        <v>1211.2</v>
      </c>
      <c r="AQ118" s="36">
        <f t="shared" si="22"/>
        <v>1759.1</v>
      </c>
      <c r="AR118" s="36">
        <v>32.9</v>
      </c>
      <c r="AS118" s="38">
        <f t="shared" si="23"/>
        <v>0.00516026377124666</v>
      </c>
      <c r="AT118" s="140">
        <f t="shared" si="31"/>
        <v>0.1697726780740151</v>
      </c>
      <c r="AU118" s="5"/>
      <c r="AV118" s="5"/>
      <c r="AW118" s="5"/>
      <c r="AX118" s="5"/>
    </row>
    <row r="119" spans="1:50" ht="11.25">
      <c r="A119" s="35">
        <v>110</v>
      </c>
      <c r="B119" s="5" t="s">
        <v>138</v>
      </c>
      <c r="C119" s="5">
        <v>5</v>
      </c>
      <c r="D119" s="5">
        <v>220.9</v>
      </c>
      <c r="E119" s="5">
        <v>0.0341</v>
      </c>
      <c r="F119" s="36">
        <f t="shared" si="24"/>
        <v>7.53269</v>
      </c>
      <c r="G119" s="5">
        <v>523.2</v>
      </c>
      <c r="H119" s="37">
        <v>1890</v>
      </c>
      <c r="I119" s="36">
        <f t="shared" si="16"/>
        <v>2413.2</v>
      </c>
      <c r="J119" s="5">
        <v>41.08</v>
      </c>
      <c r="K119" s="38">
        <f t="shared" si="17"/>
        <v>0.0031214528426984915</v>
      </c>
      <c r="L119" s="140">
        <f t="shared" si="25"/>
        <v>0.12822928277805404</v>
      </c>
      <c r="M119" s="19"/>
      <c r="N119" s="5" t="s">
        <v>138</v>
      </c>
      <c r="O119" s="5">
        <v>5</v>
      </c>
      <c r="P119" s="5">
        <v>220.9</v>
      </c>
      <c r="Q119" s="39">
        <v>0.0341</v>
      </c>
      <c r="R119" s="36">
        <f t="shared" si="26"/>
        <v>7.53269</v>
      </c>
      <c r="S119" s="5">
        <v>523.2</v>
      </c>
      <c r="T119" s="37">
        <v>1890</v>
      </c>
      <c r="U119" s="36">
        <f t="shared" si="18"/>
        <v>2413.2</v>
      </c>
      <c r="V119" s="36">
        <v>128.84</v>
      </c>
      <c r="W119" s="38">
        <f t="shared" si="19"/>
        <v>0.0031214528426984915</v>
      </c>
      <c r="X119" s="122">
        <f t="shared" si="27"/>
        <v>0.40216798425327366</v>
      </c>
      <c r="Y119" s="19"/>
      <c r="Z119" s="5" t="s">
        <v>138</v>
      </c>
      <c r="AA119" s="5">
        <v>395.1</v>
      </c>
      <c r="AB119" s="5">
        <v>0.31</v>
      </c>
      <c r="AC119" s="36">
        <f t="shared" si="28"/>
        <v>122.48100000000001</v>
      </c>
      <c r="AD119" s="5">
        <v>523.2</v>
      </c>
      <c r="AE119" s="37">
        <v>1890</v>
      </c>
      <c r="AF119" s="36">
        <f t="shared" si="20"/>
        <v>2413.2</v>
      </c>
      <c r="AG119" s="5">
        <v>4.43</v>
      </c>
      <c r="AH119" s="40">
        <f t="shared" si="21"/>
        <v>0.05075459970164098</v>
      </c>
      <c r="AI119" s="134">
        <f t="shared" si="29"/>
        <v>0.22484287667826952</v>
      </c>
      <c r="AK119" s="5" t="s">
        <v>138</v>
      </c>
      <c r="AL119" s="5">
        <v>220.9</v>
      </c>
      <c r="AM119" s="5">
        <v>0.0682</v>
      </c>
      <c r="AN119" s="36">
        <f t="shared" si="30"/>
        <v>15.06538</v>
      </c>
      <c r="AO119" s="5">
        <v>523.2</v>
      </c>
      <c r="AP119" s="37">
        <v>1890</v>
      </c>
      <c r="AQ119" s="36">
        <f t="shared" si="22"/>
        <v>2413.2</v>
      </c>
      <c r="AR119" s="36">
        <v>32.9</v>
      </c>
      <c r="AS119" s="38">
        <f t="shared" si="23"/>
        <v>0.006242905685396983</v>
      </c>
      <c r="AT119" s="140">
        <f t="shared" si="31"/>
        <v>0.20539159704956073</v>
      </c>
      <c r="AU119" s="5"/>
      <c r="AV119" s="5"/>
      <c r="AW119" s="5"/>
      <c r="AX119" s="5"/>
    </row>
    <row r="120" spans="1:50" ht="11.25">
      <c r="A120" s="35">
        <v>111</v>
      </c>
      <c r="B120" s="5" t="s">
        <v>139</v>
      </c>
      <c r="C120" s="5">
        <v>5</v>
      </c>
      <c r="D120" s="5">
        <v>271.6</v>
      </c>
      <c r="E120" s="5">
        <v>0.0341</v>
      </c>
      <c r="F120" s="36">
        <f t="shared" si="24"/>
        <v>9.261560000000001</v>
      </c>
      <c r="G120" s="5">
        <v>700.8</v>
      </c>
      <c r="H120" s="37">
        <v>1889.1</v>
      </c>
      <c r="I120" s="36">
        <f t="shared" si="16"/>
        <v>2589.8999999999996</v>
      </c>
      <c r="J120" s="5">
        <v>41.08</v>
      </c>
      <c r="K120" s="38">
        <f t="shared" si="17"/>
        <v>0.0035760299625468175</v>
      </c>
      <c r="L120" s="140">
        <f t="shared" si="25"/>
        <v>0.14690331086142325</v>
      </c>
      <c r="M120" s="19"/>
      <c r="N120" s="5" t="s">
        <v>139</v>
      </c>
      <c r="O120" s="5">
        <v>5</v>
      </c>
      <c r="P120" s="5">
        <v>271.6</v>
      </c>
      <c r="Q120" s="39">
        <v>0.0341</v>
      </c>
      <c r="R120" s="36">
        <f t="shared" si="26"/>
        <v>9.261560000000001</v>
      </c>
      <c r="S120" s="5">
        <v>700.8</v>
      </c>
      <c r="T120" s="37">
        <v>1889.1</v>
      </c>
      <c r="U120" s="36">
        <f t="shared" si="18"/>
        <v>2589.8999999999996</v>
      </c>
      <c r="V120" s="36">
        <v>128.84</v>
      </c>
      <c r="W120" s="38">
        <f t="shared" si="19"/>
        <v>0.0035760299625468175</v>
      </c>
      <c r="X120" s="122">
        <f t="shared" si="27"/>
        <v>0.460735700374532</v>
      </c>
      <c r="Y120" s="19"/>
      <c r="Z120" s="5" t="s">
        <v>139</v>
      </c>
      <c r="AA120" s="5">
        <v>586.6</v>
      </c>
      <c r="AB120" s="5">
        <v>0.31</v>
      </c>
      <c r="AC120" s="36">
        <f t="shared" si="28"/>
        <v>181.846</v>
      </c>
      <c r="AD120" s="5">
        <v>700.8</v>
      </c>
      <c r="AE120" s="37">
        <v>1889.1</v>
      </c>
      <c r="AF120" s="36">
        <f t="shared" si="20"/>
        <v>2589.8999999999996</v>
      </c>
      <c r="AG120" s="5">
        <v>4.43</v>
      </c>
      <c r="AH120" s="40">
        <f t="shared" si="21"/>
        <v>0.07021352175759683</v>
      </c>
      <c r="AI120" s="134">
        <f t="shared" si="29"/>
        <v>0.31104590138615396</v>
      </c>
      <c r="AK120" s="5" t="s">
        <v>139</v>
      </c>
      <c r="AL120" s="5">
        <v>271.6</v>
      </c>
      <c r="AM120" s="5">
        <v>0.0682</v>
      </c>
      <c r="AN120" s="36">
        <f t="shared" si="30"/>
        <v>18.523120000000002</v>
      </c>
      <c r="AO120" s="5">
        <v>700.8</v>
      </c>
      <c r="AP120" s="37">
        <v>1889.1</v>
      </c>
      <c r="AQ120" s="36">
        <f t="shared" si="22"/>
        <v>2589.8999999999996</v>
      </c>
      <c r="AR120" s="36">
        <v>32.9</v>
      </c>
      <c r="AS120" s="38">
        <f t="shared" si="23"/>
        <v>0.007152059925093635</v>
      </c>
      <c r="AT120" s="140">
        <f t="shared" si="31"/>
        <v>0.23530277153558057</v>
      </c>
      <c r="AU120" s="5"/>
      <c r="AV120" s="5"/>
      <c r="AW120" s="5"/>
      <c r="AX120" s="5"/>
    </row>
    <row r="121" spans="1:50" ht="11.25">
      <c r="A121" s="35">
        <v>112</v>
      </c>
      <c r="B121" s="5" t="s">
        <v>140</v>
      </c>
      <c r="C121" s="5">
        <v>4</v>
      </c>
      <c r="D121" s="5">
        <v>242.1</v>
      </c>
      <c r="E121" s="5">
        <v>0.0341</v>
      </c>
      <c r="F121" s="36">
        <f t="shared" si="24"/>
        <v>8.255609999999999</v>
      </c>
      <c r="G121" s="5">
        <v>413.9</v>
      </c>
      <c r="H121" s="37">
        <v>1866.9</v>
      </c>
      <c r="I121" s="36">
        <f t="shared" si="16"/>
        <v>2280.8</v>
      </c>
      <c r="J121" s="5">
        <v>41.08</v>
      </c>
      <c r="K121" s="38">
        <f t="shared" si="17"/>
        <v>0.003619611539810592</v>
      </c>
      <c r="L121" s="140">
        <f t="shared" si="25"/>
        <v>0.14869364205541913</v>
      </c>
      <c r="M121" s="19"/>
      <c r="N121" s="5" t="s">
        <v>140</v>
      </c>
      <c r="O121" s="5">
        <v>4</v>
      </c>
      <c r="P121" s="5">
        <v>242.1</v>
      </c>
      <c r="Q121" s="39">
        <v>0.0341</v>
      </c>
      <c r="R121" s="36">
        <f t="shared" si="26"/>
        <v>8.255609999999999</v>
      </c>
      <c r="S121" s="5">
        <v>413.9</v>
      </c>
      <c r="T121" s="37">
        <v>1866.9</v>
      </c>
      <c r="U121" s="36">
        <f t="shared" si="18"/>
        <v>2280.8</v>
      </c>
      <c r="V121" s="36">
        <v>128.84</v>
      </c>
      <c r="W121" s="38">
        <f t="shared" si="19"/>
        <v>0.003619611539810592</v>
      </c>
      <c r="X121" s="122">
        <f t="shared" si="27"/>
        <v>0.4663507507891967</v>
      </c>
      <c r="Y121" s="42"/>
      <c r="Z121" s="5" t="s">
        <v>140</v>
      </c>
      <c r="AA121" s="41">
        <v>684</v>
      </c>
      <c r="AB121" s="5">
        <v>0.31</v>
      </c>
      <c r="AC121" s="36">
        <f t="shared" si="28"/>
        <v>212.04</v>
      </c>
      <c r="AD121" s="5">
        <v>413.9</v>
      </c>
      <c r="AE121" s="37">
        <v>1866.9</v>
      </c>
      <c r="AF121" s="36">
        <f t="shared" si="20"/>
        <v>2280.8</v>
      </c>
      <c r="AG121" s="5">
        <v>4.43</v>
      </c>
      <c r="AH121" s="40">
        <f t="shared" si="21"/>
        <v>0.09296737986671343</v>
      </c>
      <c r="AI121" s="134">
        <f t="shared" si="29"/>
        <v>0.41184549280954047</v>
      </c>
      <c r="AK121" s="5" t="s">
        <v>140</v>
      </c>
      <c r="AL121" s="5">
        <v>242.1</v>
      </c>
      <c r="AM121" s="5">
        <v>0.0682</v>
      </c>
      <c r="AN121" s="36">
        <f t="shared" si="30"/>
        <v>16.511219999999998</v>
      </c>
      <c r="AO121" s="5">
        <v>413.9</v>
      </c>
      <c r="AP121" s="37">
        <v>1866.9</v>
      </c>
      <c r="AQ121" s="36">
        <f t="shared" si="22"/>
        <v>2280.8</v>
      </c>
      <c r="AR121" s="36">
        <v>32.9</v>
      </c>
      <c r="AS121" s="38">
        <f t="shared" si="23"/>
        <v>0.007239223079621184</v>
      </c>
      <c r="AT121" s="140">
        <f t="shared" si="31"/>
        <v>0.23817043931953694</v>
      </c>
      <c r="AU121" s="5"/>
      <c r="AV121" s="5"/>
      <c r="AW121" s="5"/>
      <c r="AX121" s="5"/>
    </row>
    <row r="122" spans="1:50" ht="11.25">
      <c r="A122" s="35">
        <v>113</v>
      </c>
      <c r="B122" s="5" t="s">
        <v>141</v>
      </c>
      <c r="C122" s="5">
        <v>2</v>
      </c>
      <c r="D122" s="5">
        <v>150.2</v>
      </c>
      <c r="E122" s="5">
        <v>0.0341</v>
      </c>
      <c r="F122" s="36">
        <f t="shared" si="24"/>
        <v>5.12182</v>
      </c>
      <c r="G122" s="5">
        <v>615.3</v>
      </c>
      <c r="H122" s="37">
        <v>906.7</v>
      </c>
      <c r="I122" s="36">
        <f t="shared" si="16"/>
        <v>1522</v>
      </c>
      <c r="J122" s="5">
        <v>41.08</v>
      </c>
      <c r="K122" s="38">
        <f t="shared" si="17"/>
        <v>0.003365190538764783</v>
      </c>
      <c r="L122" s="140">
        <f t="shared" si="25"/>
        <v>0.13824202733245727</v>
      </c>
      <c r="M122" s="19"/>
      <c r="N122" s="5" t="s">
        <v>141</v>
      </c>
      <c r="O122" s="5">
        <v>2</v>
      </c>
      <c r="P122" s="5">
        <v>150.2</v>
      </c>
      <c r="Q122" s="39">
        <v>0.0341</v>
      </c>
      <c r="R122" s="36">
        <f t="shared" si="26"/>
        <v>5.12182</v>
      </c>
      <c r="S122" s="5">
        <v>615.3</v>
      </c>
      <c r="T122" s="37">
        <v>906.7</v>
      </c>
      <c r="U122" s="36">
        <f t="shared" si="18"/>
        <v>1522</v>
      </c>
      <c r="V122" s="36">
        <v>128.84</v>
      </c>
      <c r="W122" s="38">
        <f t="shared" si="19"/>
        <v>0.003365190538764783</v>
      </c>
      <c r="X122" s="122">
        <f t="shared" si="27"/>
        <v>0.43357114901445465</v>
      </c>
      <c r="Y122" s="42"/>
      <c r="Z122" s="5" t="s">
        <v>141</v>
      </c>
      <c r="AA122" s="5">
        <v>277.3</v>
      </c>
      <c r="AB122" s="5">
        <v>0.31</v>
      </c>
      <c r="AC122" s="36">
        <f t="shared" si="28"/>
        <v>85.96300000000001</v>
      </c>
      <c r="AD122" s="5">
        <v>615.3</v>
      </c>
      <c r="AE122" s="37">
        <v>906.7</v>
      </c>
      <c r="AF122" s="36">
        <f t="shared" si="20"/>
        <v>1522</v>
      </c>
      <c r="AG122" s="5">
        <v>4.43</v>
      </c>
      <c r="AH122" s="40">
        <f t="shared" si="21"/>
        <v>0.056480289093298296</v>
      </c>
      <c r="AI122" s="134">
        <f t="shared" si="29"/>
        <v>0.25020768068331145</v>
      </c>
      <c r="AK122" s="5" t="s">
        <v>141</v>
      </c>
      <c r="AL122" s="5">
        <v>150.2</v>
      </c>
      <c r="AM122" s="5">
        <v>0.0682</v>
      </c>
      <c r="AN122" s="36">
        <f t="shared" si="30"/>
        <v>10.24364</v>
      </c>
      <c r="AO122" s="5">
        <v>615.3</v>
      </c>
      <c r="AP122" s="37">
        <v>906.7</v>
      </c>
      <c r="AQ122" s="36">
        <f t="shared" si="22"/>
        <v>1522</v>
      </c>
      <c r="AR122" s="36">
        <v>32.9</v>
      </c>
      <c r="AS122" s="38">
        <f t="shared" si="23"/>
        <v>0.006730381077529566</v>
      </c>
      <c r="AT122" s="140">
        <f t="shared" si="31"/>
        <v>0.22142953745072272</v>
      </c>
      <c r="AU122" s="5"/>
      <c r="AV122" s="5"/>
      <c r="AW122" s="5"/>
      <c r="AX122" s="5"/>
    </row>
    <row r="123" spans="1:50" ht="11.25">
      <c r="A123" s="35">
        <v>114</v>
      </c>
      <c r="B123" s="5" t="s">
        <v>142</v>
      </c>
      <c r="C123" s="5">
        <v>9</v>
      </c>
      <c r="D123" s="5">
        <v>316.5</v>
      </c>
      <c r="E123" s="5">
        <v>0.0341</v>
      </c>
      <c r="F123" s="36">
        <f t="shared" si="24"/>
        <v>10.79265</v>
      </c>
      <c r="G123" s="5">
        <v>446.8</v>
      </c>
      <c r="H123" s="37">
        <v>2386.9</v>
      </c>
      <c r="I123" s="36">
        <f t="shared" si="16"/>
        <v>2833.7000000000003</v>
      </c>
      <c r="J123" s="5">
        <v>41.08</v>
      </c>
      <c r="K123" s="38">
        <f t="shared" si="17"/>
        <v>0.003808677700532872</v>
      </c>
      <c r="L123" s="140">
        <f t="shared" si="25"/>
        <v>0.1564604799378904</v>
      </c>
      <c r="M123" s="19"/>
      <c r="N123" s="5" t="s">
        <v>142</v>
      </c>
      <c r="O123" s="5">
        <v>9</v>
      </c>
      <c r="P123" s="5">
        <v>316.5</v>
      </c>
      <c r="Q123" s="39">
        <v>0.0341</v>
      </c>
      <c r="R123" s="36">
        <f t="shared" si="26"/>
        <v>10.79265</v>
      </c>
      <c r="S123" s="5">
        <v>446.8</v>
      </c>
      <c r="T123" s="37">
        <v>2386.9</v>
      </c>
      <c r="U123" s="36">
        <f t="shared" si="18"/>
        <v>2833.7000000000003</v>
      </c>
      <c r="V123" s="36">
        <v>128.84</v>
      </c>
      <c r="W123" s="38">
        <f t="shared" si="19"/>
        <v>0.003808677700532872</v>
      </c>
      <c r="X123" s="122">
        <f t="shared" si="27"/>
        <v>0.49071003493665527</v>
      </c>
      <c r="Y123" s="19"/>
      <c r="Z123" s="5" t="s">
        <v>142</v>
      </c>
      <c r="AA123" s="5">
        <v>368.1</v>
      </c>
      <c r="AB123" s="5">
        <v>2.14</v>
      </c>
      <c r="AC123" s="36">
        <f t="shared" si="28"/>
        <v>787.7340000000002</v>
      </c>
      <c r="AD123" s="5">
        <v>446.8</v>
      </c>
      <c r="AE123" s="37">
        <v>2386.9</v>
      </c>
      <c r="AF123" s="36">
        <f t="shared" si="20"/>
        <v>2833.7000000000003</v>
      </c>
      <c r="AG123" s="5">
        <v>4.43</v>
      </c>
      <c r="AH123" s="40">
        <f t="shared" si="21"/>
        <v>0.27798778981543565</v>
      </c>
      <c r="AI123" s="134">
        <f t="shared" si="29"/>
        <v>1.2314859088823797</v>
      </c>
      <c r="AK123" s="5" t="s">
        <v>142</v>
      </c>
      <c r="AL123" s="5">
        <v>316.5</v>
      </c>
      <c r="AM123" s="5">
        <v>0.0682</v>
      </c>
      <c r="AN123" s="36">
        <f t="shared" si="30"/>
        <v>21.5853</v>
      </c>
      <c r="AO123" s="5">
        <v>446.8</v>
      </c>
      <c r="AP123" s="37">
        <v>2386.9</v>
      </c>
      <c r="AQ123" s="36">
        <f t="shared" si="22"/>
        <v>2833.7000000000003</v>
      </c>
      <c r="AR123" s="36">
        <v>32.9</v>
      </c>
      <c r="AS123" s="38">
        <f t="shared" si="23"/>
        <v>0.007617355401065744</v>
      </c>
      <c r="AT123" s="140">
        <f t="shared" si="31"/>
        <v>0.250610992695063</v>
      </c>
      <c r="AU123" s="5"/>
      <c r="AV123" s="5"/>
      <c r="AW123" s="5"/>
      <c r="AX123" s="5"/>
    </row>
    <row r="124" spans="1:50" ht="11.25">
      <c r="A124" s="35">
        <v>115</v>
      </c>
      <c r="B124" s="5" t="s">
        <v>143</v>
      </c>
      <c r="C124" s="5">
        <v>5</v>
      </c>
      <c r="D124" s="5">
        <v>190.8</v>
      </c>
      <c r="E124" s="5">
        <v>0.0341</v>
      </c>
      <c r="F124" s="36">
        <f t="shared" si="24"/>
        <v>6.50628</v>
      </c>
      <c r="G124" s="5">
        <v>757.3</v>
      </c>
      <c r="H124" s="37">
        <v>2002.3</v>
      </c>
      <c r="I124" s="36">
        <f t="shared" si="16"/>
        <v>2759.6</v>
      </c>
      <c r="J124" s="5">
        <v>41.08</v>
      </c>
      <c r="K124" s="38">
        <f t="shared" si="17"/>
        <v>0.002357689520220322</v>
      </c>
      <c r="L124" s="140">
        <f t="shared" si="25"/>
        <v>0.09685388549065083</v>
      </c>
      <c r="M124" s="19"/>
      <c r="N124" s="5" t="s">
        <v>143</v>
      </c>
      <c r="O124" s="5">
        <v>5</v>
      </c>
      <c r="P124" s="5">
        <v>190.8</v>
      </c>
      <c r="Q124" s="39">
        <v>0.0341</v>
      </c>
      <c r="R124" s="36">
        <f t="shared" si="26"/>
        <v>6.50628</v>
      </c>
      <c r="S124" s="5">
        <v>757.3</v>
      </c>
      <c r="T124" s="37">
        <v>2002.3</v>
      </c>
      <c r="U124" s="36">
        <f t="shared" si="18"/>
        <v>2759.6</v>
      </c>
      <c r="V124" s="36">
        <v>128.84</v>
      </c>
      <c r="W124" s="38">
        <f t="shared" si="19"/>
        <v>0.002357689520220322</v>
      </c>
      <c r="X124" s="122">
        <f t="shared" si="27"/>
        <v>0.3037647177851863</v>
      </c>
      <c r="Y124" s="19"/>
      <c r="Z124" s="5" t="s">
        <v>143</v>
      </c>
      <c r="AA124" s="5">
        <v>470.3</v>
      </c>
      <c r="AB124" s="5">
        <v>0.31</v>
      </c>
      <c r="AC124" s="36">
        <f t="shared" si="28"/>
        <v>145.793</v>
      </c>
      <c r="AD124" s="5">
        <v>757.3</v>
      </c>
      <c r="AE124" s="37">
        <v>2002.3</v>
      </c>
      <c r="AF124" s="36">
        <f t="shared" si="20"/>
        <v>2759.6</v>
      </c>
      <c r="AG124" s="5">
        <v>4.43</v>
      </c>
      <c r="AH124" s="40">
        <f t="shared" si="21"/>
        <v>0.05283120742136542</v>
      </c>
      <c r="AI124" s="134">
        <f t="shared" si="29"/>
        <v>0.2340422488766488</v>
      </c>
      <c r="AK124" s="5" t="s">
        <v>143</v>
      </c>
      <c r="AL124" s="5">
        <v>190.8</v>
      </c>
      <c r="AM124" s="5">
        <v>0.0682</v>
      </c>
      <c r="AN124" s="36">
        <f t="shared" si="30"/>
        <v>13.01256</v>
      </c>
      <c r="AO124" s="5">
        <v>757.3</v>
      </c>
      <c r="AP124" s="37">
        <v>2002.3</v>
      </c>
      <c r="AQ124" s="36">
        <f t="shared" si="22"/>
        <v>2759.6</v>
      </c>
      <c r="AR124" s="36">
        <v>32.9</v>
      </c>
      <c r="AS124" s="38">
        <f t="shared" si="23"/>
        <v>0.004715379040440644</v>
      </c>
      <c r="AT124" s="140">
        <f t="shared" si="31"/>
        <v>0.1551359704304972</v>
      </c>
      <c r="AU124" s="5"/>
      <c r="AV124" s="5"/>
      <c r="AW124" s="5"/>
      <c r="AX124" s="5"/>
    </row>
    <row r="125" spans="1:50" ht="11.25">
      <c r="A125" s="35">
        <v>116</v>
      </c>
      <c r="B125" s="5" t="s">
        <v>144</v>
      </c>
      <c r="C125" s="5">
        <v>5</v>
      </c>
      <c r="D125" s="5">
        <v>165.2</v>
      </c>
      <c r="E125" s="5">
        <v>0.0341</v>
      </c>
      <c r="F125" s="36">
        <f t="shared" si="24"/>
        <v>5.633319999999999</v>
      </c>
      <c r="G125" s="5">
        <v>314.9</v>
      </c>
      <c r="H125" s="37">
        <v>1555</v>
      </c>
      <c r="I125" s="36">
        <f t="shared" si="16"/>
        <v>1869.9</v>
      </c>
      <c r="J125" s="5">
        <v>41.08</v>
      </c>
      <c r="K125" s="38">
        <f t="shared" si="17"/>
        <v>0.0030126316915343064</v>
      </c>
      <c r="L125" s="140">
        <f t="shared" si="25"/>
        <v>0.1237589098882293</v>
      </c>
      <c r="M125" s="19"/>
      <c r="N125" s="5" t="s">
        <v>144</v>
      </c>
      <c r="O125" s="5">
        <v>5</v>
      </c>
      <c r="P125" s="5">
        <v>165.2</v>
      </c>
      <c r="Q125" s="39">
        <v>0.0341</v>
      </c>
      <c r="R125" s="36">
        <f t="shared" si="26"/>
        <v>5.633319999999999</v>
      </c>
      <c r="S125" s="5">
        <v>314.9</v>
      </c>
      <c r="T125" s="37">
        <v>1555</v>
      </c>
      <c r="U125" s="36">
        <f t="shared" si="18"/>
        <v>1869.9</v>
      </c>
      <c r="V125" s="36">
        <v>128.84</v>
      </c>
      <c r="W125" s="38">
        <f t="shared" si="19"/>
        <v>0.0030126316915343064</v>
      </c>
      <c r="X125" s="122">
        <f t="shared" si="27"/>
        <v>0.38814746713728004</v>
      </c>
      <c r="Y125" s="19"/>
      <c r="Z125" s="5" t="s">
        <v>144</v>
      </c>
      <c r="AA125" s="5">
        <v>493.3</v>
      </c>
      <c r="AB125" s="5">
        <v>0.31</v>
      </c>
      <c r="AC125" s="36">
        <f t="shared" si="28"/>
        <v>152.923</v>
      </c>
      <c r="AD125" s="5">
        <v>314.9</v>
      </c>
      <c r="AE125" s="37">
        <v>1555</v>
      </c>
      <c r="AF125" s="36">
        <f t="shared" si="20"/>
        <v>1869.9</v>
      </c>
      <c r="AG125" s="5">
        <v>4.43</v>
      </c>
      <c r="AH125" s="40">
        <f t="shared" si="21"/>
        <v>0.08178137868335204</v>
      </c>
      <c r="AI125" s="134">
        <f t="shared" si="29"/>
        <v>0.36229150756724954</v>
      </c>
      <c r="AK125" s="5" t="s">
        <v>144</v>
      </c>
      <c r="AL125" s="5">
        <v>165.2</v>
      </c>
      <c r="AM125" s="5">
        <v>0.0682</v>
      </c>
      <c r="AN125" s="36">
        <f t="shared" si="30"/>
        <v>11.266639999999999</v>
      </c>
      <c r="AO125" s="5">
        <v>314.9</v>
      </c>
      <c r="AP125" s="37">
        <v>1555</v>
      </c>
      <c r="AQ125" s="36">
        <f t="shared" si="22"/>
        <v>1869.9</v>
      </c>
      <c r="AR125" s="36">
        <v>32.9</v>
      </c>
      <c r="AS125" s="38">
        <f t="shared" si="23"/>
        <v>0.006025263383068613</v>
      </c>
      <c r="AT125" s="140">
        <f t="shared" si="31"/>
        <v>0.19823116530295734</v>
      </c>
      <c r="AU125" s="5"/>
      <c r="AV125" s="5"/>
      <c r="AW125" s="5"/>
      <c r="AX125" s="5"/>
    </row>
    <row r="126" spans="1:50" ht="11.25">
      <c r="A126" s="35">
        <v>117</v>
      </c>
      <c r="B126" s="5" t="s">
        <v>145</v>
      </c>
      <c r="C126" s="5">
        <v>5</v>
      </c>
      <c r="D126" s="5">
        <v>132.9</v>
      </c>
      <c r="E126" s="5">
        <v>0.0341</v>
      </c>
      <c r="F126" s="36">
        <f t="shared" si="24"/>
        <v>4.53189</v>
      </c>
      <c r="G126" s="5">
        <v>302.1</v>
      </c>
      <c r="H126" s="37">
        <v>1477.4</v>
      </c>
      <c r="I126" s="36">
        <f t="shared" si="16"/>
        <v>1779.5</v>
      </c>
      <c r="J126" s="5">
        <v>41.08</v>
      </c>
      <c r="K126" s="38">
        <f t="shared" si="17"/>
        <v>0.0025467209890418655</v>
      </c>
      <c r="L126" s="140">
        <f t="shared" si="25"/>
        <v>0.10461929822983983</v>
      </c>
      <c r="M126" s="19"/>
      <c r="N126" s="5" t="s">
        <v>145</v>
      </c>
      <c r="O126" s="5">
        <v>5</v>
      </c>
      <c r="P126" s="5">
        <v>132.9</v>
      </c>
      <c r="Q126" s="39">
        <v>0.0341</v>
      </c>
      <c r="R126" s="36">
        <f t="shared" si="26"/>
        <v>4.53189</v>
      </c>
      <c r="S126" s="5">
        <v>302.1</v>
      </c>
      <c r="T126" s="37">
        <v>1477.4</v>
      </c>
      <c r="U126" s="36">
        <f t="shared" si="18"/>
        <v>1779.5</v>
      </c>
      <c r="V126" s="36">
        <v>128.84</v>
      </c>
      <c r="W126" s="38">
        <f t="shared" si="19"/>
        <v>0.0025467209890418655</v>
      </c>
      <c r="X126" s="122">
        <f t="shared" si="27"/>
        <v>0.32811953222815393</v>
      </c>
      <c r="Y126" s="19"/>
      <c r="Z126" s="5" t="s">
        <v>145</v>
      </c>
      <c r="AA126" s="5">
        <v>320.5</v>
      </c>
      <c r="AB126" s="5">
        <v>0.31</v>
      </c>
      <c r="AC126" s="36">
        <f t="shared" si="28"/>
        <v>99.355</v>
      </c>
      <c r="AD126" s="5">
        <v>302.1</v>
      </c>
      <c r="AE126" s="37">
        <v>1477.4</v>
      </c>
      <c r="AF126" s="36">
        <f t="shared" si="20"/>
        <v>1779.5</v>
      </c>
      <c r="AG126" s="5">
        <v>4.43</v>
      </c>
      <c r="AH126" s="40">
        <f t="shared" si="21"/>
        <v>0.055833099185164374</v>
      </c>
      <c r="AI126" s="134">
        <f t="shared" si="29"/>
        <v>0.24734062939027815</v>
      </c>
      <c r="AK126" s="5" t="s">
        <v>145</v>
      </c>
      <c r="AL126" s="5">
        <v>132.9</v>
      </c>
      <c r="AM126" s="5">
        <v>0.0682</v>
      </c>
      <c r="AN126" s="36">
        <f t="shared" si="30"/>
        <v>9.06378</v>
      </c>
      <c r="AO126" s="5">
        <v>302.1</v>
      </c>
      <c r="AP126" s="37">
        <v>1477.4</v>
      </c>
      <c r="AQ126" s="36">
        <f t="shared" si="22"/>
        <v>1779.5</v>
      </c>
      <c r="AR126" s="36">
        <v>32.9</v>
      </c>
      <c r="AS126" s="38">
        <f t="shared" si="23"/>
        <v>0.005093441978083731</v>
      </c>
      <c r="AT126" s="140">
        <f t="shared" si="31"/>
        <v>0.16757424107895474</v>
      </c>
      <c r="AU126" s="5"/>
      <c r="AV126" s="5"/>
      <c r="AW126" s="5"/>
      <c r="AX126" s="5"/>
    </row>
    <row r="127" spans="1:50" ht="11.25">
      <c r="A127" s="35">
        <v>118</v>
      </c>
      <c r="B127" s="5" t="s">
        <v>146</v>
      </c>
      <c r="C127" s="5">
        <v>5</v>
      </c>
      <c r="D127" s="5">
        <v>722.2</v>
      </c>
      <c r="E127" s="5">
        <v>0.0341</v>
      </c>
      <c r="F127" s="36">
        <f t="shared" si="24"/>
        <v>24.62702</v>
      </c>
      <c r="G127" s="5">
        <v>1417.4</v>
      </c>
      <c r="H127" s="37">
        <v>4492</v>
      </c>
      <c r="I127" s="36">
        <f t="shared" si="16"/>
        <v>5909.4</v>
      </c>
      <c r="J127" s="5">
        <v>41.08</v>
      </c>
      <c r="K127" s="38">
        <f t="shared" si="17"/>
        <v>0.004167431549734322</v>
      </c>
      <c r="L127" s="140">
        <f t="shared" si="25"/>
        <v>0.17119808806308595</v>
      </c>
      <c r="M127" s="19"/>
      <c r="N127" s="5" t="s">
        <v>146</v>
      </c>
      <c r="O127" s="5">
        <v>5</v>
      </c>
      <c r="P127" s="5">
        <v>722.2</v>
      </c>
      <c r="Q127" s="39">
        <v>0.0341</v>
      </c>
      <c r="R127" s="36">
        <f t="shared" si="26"/>
        <v>24.62702</v>
      </c>
      <c r="S127" s="5">
        <v>1417.4</v>
      </c>
      <c r="T127" s="37">
        <v>4492</v>
      </c>
      <c r="U127" s="36">
        <f t="shared" si="18"/>
        <v>5909.4</v>
      </c>
      <c r="V127" s="36">
        <v>128.84</v>
      </c>
      <c r="W127" s="38">
        <f t="shared" si="19"/>
        <v>0.004167431549734322</v>
      </c>
      <c r="X127" s="122">
        <f t="shared" si="27"/>
        <v>0.5369318808677701</v>
      </c>
      <c r="Y127" s="19"/>
      <c r="Z127" s="5" t="s">
        <v>146</v>
      </c>
      <c r="AA127" s="5">
        <v>1296.1000000000001</v>
      </c>
      <c r="AB127" s="5">
        <v>0.31</v>
      </c>
      <c r="AC127" s="36">
        <f t="shared" si="28"/>
        <v>401.79100000000005</v>
      </c>
      <c r="AD127" s="5">
        <v>1417.4</v>
      </c>
      <c r="AE127" s="37">
        <v>4492</v>
      </c>
      <c r="AF127" s="36">
        <f t="shared" si="20"/>
        <v>5909.4</v>
      </c>
      <c r="AG127" s="5">
        <v>4.43</v>
      </c>
      <c r="AH127" s="40">
        <f t="shared" si="21"/>
        <v>0.0679918435035706</v>
      </c>
      <c r="AI127" s="134">
        <f t="shared" si="29"/>
        <v>0.3012038667208177</v>
      </c>
      <c r="AK127" s="5" t="s">
        <v>146</v>
      </c>
      <c r="AL127" s="5">
        <v>722.2</v>
      </c>
      <c r="AM127" s="5">
        <v>0.0682</v>
      </c>
      <c r="AN127" s="36">
        <f t="shared" si="30"/>
        <v>49.25404</v>
      </c>
      <c r="AO127" s="5">
        <v>1417.4</v>
      </c>
      <c r="AP127" s="37">
        <v>4492</v>
      </c>
      <c r="AQ127" s="36">
        <f t="shared" si="22"/>
        <v>5909.4</v>
      </c>
      <c r="AR127" s="36">
        <v>32.9</v>
      </c>
      <c r="AS127" s="38">
        <f t="shared" si="23"/>
        <v>0.008334863099468645</v>
      </c>
      <c r="AT127" s="140">
        <f t="shared" si="31"/>
        <v>0.2742169959725184</v>
      </c>
      <c r="AU127" s="5"/>
      <c r="AV127" s="5"/>
      <c r="AW127" s="5"/>
      <c r="AX127" s="5"/>
    </row>
    <row r="128" spans="1:50" ht="11.25">
      <c r="A128" s="35">
        <v>119</v>
      </c>
      <c r="B128" s="5" t="s">
        <v>147</v>
      </c>
      <c r="C128" s="5">
        <v>4</v>
      </c>
      <c r="D128" s="5">
        <v>201.6</v>
      </c>
      <c r="E128" s="5">
        <v>0.0341</v>
      </c>
      <c r="F128" s="36">
        <f t="shared" si="24"/>
        <v>6.87456</v>
      </c>
      <c r="G128" s="5">
        <v>1130.6</v>
      </c>
      <c r="H128" s="37">
        <v>1246.7</v>
      </c>
      <c r="I128" s="36">
        <f t="shared" si="16"/>
        <v>2377.3</v>
      </c>
      <c r="J128" s="5">
        <v>41.08</v>
      </c>
      <c r="K128" s="38">
        <f t="shared" si="17"/>
        <v>0.00289175114625836</v>
      </c>
      <c r="L128" s="140">
        <f t="shared" si="25"/>
        <v>0.11879313708829344</v>
      </c>
      <c r="M128" s="19"/>
      <c r="N128" s="5" t="s">
        <v>147</v>
      </c>
      <c r="O128" s="5">
        <v>4</v>
      </c>
      <c r="P128" s="5">
        <v>201.6</v>
      </c>
      <c r="Q128" s="39">
        <v>0.0341</v>
      </c>
      <c r="R128" s="36">
        <f t="shared" si="26"/>
        <v>6.87456</v>
      </c>
      <c r="S128" s="5">
        <v>1130.6</v>
      </c>
      <c r="T128" s="37">
        <v>1246.7</v>
      </c>
      <c r="U128" s="36">
        <f t="shared" si="18"/>
        <v>2377.3</v>
      </c>
      <c r="V128" s="36">
        <v>128.84</v>
      </c>
      <c r="W128" s="38">
        <f t="shared" si="19"/>
        <v>0.00289175114625836</v>
      </c>
      <c r="X128" s="122">
        <f t="shared" si="27"/>
        <v>0.37257321768392715</v>
      </c>
      <c r="Y128" s="42"/>
      <c r="Z128" s="5" t="s">
        <v>147</v>
      </c>
      <c r="AA128" s="5">
        <v>209.4</v>
      </c>
      <c r="AB128" s="5">
        <v>0.31</v>
      </c>
      <c r="AC128" s="36">
        <f t="shared" si="28"/>
        <v>64.914</v>
      </c>
      <c r="AD128" s="5">
        <v>1130.6</v>
      </c>
      <c r="AE128" s="37">
        <v>1246.7</v>
      </c>
      <c r="AF128" s="36">
        <f t="shared" si="20"/>
        <v>2377.3</v>
      </c>
      <c r="AG128" s="5">
        <v>4.43</v>
      </c>
      <c r="AH128" s="40">
        <f t="shared" si="21"/>
        <v>0.027305767046649557</v>
      </c>
      <c r="AI128" s="134">
        <f t="shared" si="29"/>
        <v>0.12096454801665753</v>
      </c>
      <c r="AK128" s="5" t="s">
        <v>147</v>
      </c>
      <c r="AL128" s="5">
        <v>201.6</v>
      </c>
      <c r="AM128" s="5">
        <v>0.0682</v>
      </c>
      <c r="AN128" s="36">
        <f t="shared" si="30"/>
        <v>13.74912</v>
      </c>
      <c r="AO128" s="5">
        <v>1130.6</v>
      </c>
      <c r="AP128" s="37">
        <v>1246.7</v>
      </c>
      <c r="AQ128" s="36">
        <f t="shared" si="22"/>
        <v>2377.3</v>
      </c>
      <c r="AR128" s="36">
        <v>32.9</v>
      </c>
      <c r="AS128" s="38">
        <f t="shared" si="23"/>
        <v>0.00578350229251672</v>
      </c>
      <c r="AT128" s="140">
        <f t="shared" si="31"/>
        <v>0.1902772254238001</v>
      </c>
      <c r="AU128" s="5"/>
      <c r="AV128" s="5"/>
      <c r="AW128" s="5"/>
      <c r="AX128" s="5"/>
    </row>
    <row r="129" spans="1:50" ht="11.25">
      <c r="A129" s="35">
        <v>120</v>
      </c>
      <c r="B129" s="5" t="s">
        <v>148</v>
      </c>
      <c r="C129" s="5">
        <v>5</v>
      </c>
      <c r="D129" s="5">
        <v>244.3</v>
      </c>
      <c r="E129" s="5">
        <v>0.0341</v>
      </c>
      <c r="F129" s="36">
        <f t="shared" si="24"/>
        <v>8.33063</v>
      </c>
      <c r="G129" s="5">
        <v>389.5</v>
      </c>
      <c r="H129" s="37">
        <v>1613.9</v>
      </c>
      <c r="I129" s="36">
        <f t="shared" si="16"/>
        <v>2003.4</v>
      </c>
      <c r="J129" s="5">
        <v>41.08</v>
      </c>
      <c r="K129" s="38">
        <f t="shared" si="17"/>
        <v>0.004158245981830887</v>
      </c>
      <c r="L129" s="140">
        <f t="shared" si="25"/>
        <v>0.17082074493361282</v>
      </c>
      <c r="M129" s="19"/>
      <c r="N129" s="5" t="s">
        <v>148</v>
      </c>
      <c r="O129" s="5">
        <v>5</v>
      </c>
      <c r="P129" s="5">
        <v>244.3</v>
      </c>
      <c r="Q129" s="39">
        <v>0.0341</v>
      </c>
      <c r="R129" s="36">
        <f t="shared" si="26"/>
        <v>8.33063</v>
      </c>
      <c r="S129" s="5">
        <v>389.5</v>
      </c>
      <c r="T129" s="37">
        <v>1613.9</v>
      </c>
      <c r="U129" s="36">
        <f t="shared" si="18"/>
        <v>2003.4</v>
      </c>
      <c r="V129" s="36">
        <v>128.84</v>
      </c>
      <c r="W129" s="38">
        <f t="shared" si="19"/>
        <v>0.004158245981830887</v>
      </c>
      <c r="X129" s="122">
        <f t="shared" si="27"/>
        <v>0.5357484122990915</v>
      </c>
      <c r="Y129" s="19"/>
      <c r="Z129" s="5" t="s">
        <v>148</v>
      </c>
      <c r="AA129" s="5">
        <v>644</v>
      </c>
      <c r="AB129" s="5">
        <v>0.31</v>
      </c>
      <c r="AC129" s="36">
        <f t="shared" si="28"/>
        <v>199.64</v>
      </c>
      <c r="AD129" s="5">
        <v>389.5</v>
      </c>
      <c r="AE129" s="37">
        <v>1613.9</v>
      </c>
      <c r="AF129" s="36">
        <f t="shared" si="20"/>
        <v>2003.4</v>
      </c>
      <c r="AG129" s="5">
        <v>4.43</v>
      </c>
      <c r="AH129" s="40">
        <f t="shared" si="21"/>
        <v>0.09965059399021663</v>
      </c>
      <c r="AI129" s="134">
        <f t="shared" si="29"/>
        <v>0.4414521313766596</v>
      </c>
      <c r="AK129" s="5" t="s">
        <v>148</v>
      </c>
      <c r="AL129" s="5">
        <v>244.3</v>
      </c>
      <c r="AM129" s="5">
        <v>0.0682</v>
      </c>
      <c r="AN129" s="36">
        <f t="shared" si="30"/>
        <v>16.66126</v>
      </c>
      <c r="AO129" s="5">
        <v>389.5</v>
      </c>
      <c r="AP129" s="37">
        <v>1613.9</v>
      </c>
      <c r="AQ129" s="36">
        <f t="shared" si="22"/>
        <v>2003.4</v>
      </c>
      <c r="AR129" s="36">
        <v>32.9</v>
      </c>
      <c r="AS129" s="38">
        <f t="shared" si="23"/>
        <v>0.008316491963661774</v>
      </c>
      <c r="AT129" s="140">
        <f t="shared" si="31"/>
        <v>0.2736125856044724</v>
      </c>
      <c r="AU129" s="5"/>
      <c r="AV129" s="5"/>
      <c r="AW129" s="5"/>
      <c r="AX129" s="5"/>
    </row>
    <row r="130" spans="1:50" ht="11.25">
      <c r="A130" s="35">
        <v>121</v>
      </c>
      <c r="B130" s="5" t="s">
        <v>149</v>
      </c>
      <c r="C130" s="5">
        <v>5</v>
      </c>
      <c r="D130" s="5">
        <v>165.8</v>
      </c>
      <c r="E130" s="5">
        <v>0.0341</v>
      </c>
      <c r="F130" s="36">
        <f t="shared" si="24"/>
        <v>5.65378</v>
      </c>
      <c r="G130" s="5">
        <v>719.1</v>
      </c>
      <c r="H130" s="37">
        <v>1539.3</v>
      </c>
      <c r="I130" s="36">
        <f t="shared" si="16"/>
        <v>2258.4</v>
      </c>
      <c r="J130" s="5">
        <v>41.08</v>
      </c>
      <c r="K130" s="38">
        <f t="shared" si="17"/>
        <v>0.0025034449167552248</v>
      </c>
      <c r="L130" s="140">
        <f t="shared" si="25"/>
        <v>0.10284151718030463</v>
      </c>
      <c r="M130" s="19"/>
      <c r="N130" s="5" t="s">
        <v>149</v>
      </c>
      <c r="O130" s="5">
        <v>5</v>
      </c>
      <c r="P130" s="5">
        <v>165.8</v>
      </c>
      <c r="Q130" s="39">
        <v>0.0341</v>
      </c>
      <c r="R130" s="36">
        <f t="shared" si="26"/>
        <v>5.65378</v>
      </c>
      <c r="S130" s="5">
        <v>719.1</v>
      </c>
      <c r="T130" s="37">
        <v>1539.3</v>
      </c>
      <c r="U130" s="36">
        <f t="shared" si="18"/>
        <v>2258.4</v>
      </c>
      <c r="V130" s="36">
        <v>128.84</v>
      </c>
      <c r="W130" s="38">
        <f t="shared" si="19"/>
        <v>0.0025034449167552248</v>
      </c>
      <c r="X130" s="122">
        <f t="shared" si="27"/>
        <v>0.32254384307474315</v>
      </c>
      <c r="Y130" s="42"/>
      <c r="Z130" s="5" t="s">
        <v>149</v>
      </c>
      <c r="AA130" s="5">
        <v>171.1</v>
      </c>
      <c r="AB130" s="5">
        <v>0.31</v>
      </c>
      <c r="AC130" s="36">
        <f t="shared" si="28"/>
        <v>53.041</v>
      </c>
      <c r="AD130" s="5">
        <v>719.1</v>
      </c>
      <c r="AE130" s="37">
        <v>1539.3</v>
      </c>
      <c r="AF130" s="36">
        <f t="shared" si="20"/>
        <v>2258.4</v>
      </c>
      <c r="AG130" s="5">
        <v>4.43</v>
      </c>
      <c r="AH130" s="40">
        <f t="shared" si="21"/>
        <v>0.023486096351399217</v>
      </c>
      <c r="AI130" s="134">
        <f t="shared" si="29"/>
        <v>0.10404340683669852</v>
      </c>
      <c r="AK130" s="5" t="s">
        <v>149</v>
      </c>
      <c r="AL130" s="5">
        <v>165.8</v>
      </c>
      <c r="AM130" s="5">
        <v>0.0682</v>
      </c>
      <c r="AN130" s="36">
        <f t="shared" si="30"/>
        <v>11.30756</v>
      </c>
      <c r="AO130" s="5">
        <v>719.1</v>
      </c>
      <c r="AP130" s="37">
        <v>1539.3</v>
      </c>
      <c r="AQ130" s="36">
        <f t="shared" si="22"/>
        <v>2258.4</v>
      </c>
      <c r="AR130" s="36">
        <v>32.9</v>
      </c>
      <c r="AS130" s="38">
        <f t="shared" si="23"/>
        <v>0.0050068898335104495</v>
      </c>
      <c r="AT130" s="140">
        <f t="shared" si="31"/>
        <v>0.1647266755224938</v>
      </c>
      <c r="AU130" s="5"/>
      <c r="AV130" s="5"/>
      <c r="AW130" s="5"/>
      <c r="AX130" s="5"/>
    </row>
    <row r="131" spans="1:50" ht="11.25">
      <c r="A131" s="35">
        <v>122</v>
      </c>
      <c r="B131" s="5" t="s">
        <v>150</v>
      </c>
      <c r="C131" s="5">
        <v>5</v>
      </c>
      <c r="D131" s="5">
        <v>243.7</v>
      </c>
      <c r="E131" s="5">
        <v>0.0341</v>
      </c>
      <c r="F131" s="36">
        <f t="shared" si="24"/>
        <v>8.31017</v>
      </c>
      <c r="G131" s="5">
        <v>647.4</v>
      </c>
      <c r="H131" s="37">
        <v>2602.9</v>
      </c>
      <c r="I131" s="36">
        <f t="shared" si="16"/>
        <v>3250.3</v>
      </c>
      <c r="J131" s="5">
        <v>41.08</v>
      </c>
      <c r="K131" s="38">
        <f t="shared" si="17"/>
        <v>0.002556739377903578</v>
      </c>
      <c r="L131" s="140">
        <f t="shared" si="25"/>
        <v>0.10503085364427897</v>
      </c>
      <c r="M131" s="19"/>
      <c r="N131" s="5" t="s">
        <v>150</v>
      </c>
      <c r="O131" s="5">
        <v>5</v>
      </c>
      <c r="P131" s="5">
        <v>243.7</v>
      </c>
      <c r="Q131" s="39">
        <v>0.0341</v>
      </c>
      <c r="R131" s="36">
        <f t="shared" si="26"/>
        <v>8.31017</v>
      </c>
      <c r="S131" s="5">
        <v>647.4</v>
      </c>
      <c r="T131" s="37">
        <v>2602.9</v>
      </c>
      <c r="U131" s="36">
        <f t="shared" si="18"/>
        <v>3250.3</v>
      </c>
      <c r="V131" s="36">
        <v>128.84</v>
      </c>
      <c r="W131" s="38">
        <f t="shared" si="19"/>
        <v>0.002556739377903578</v>
      </c>
      <c r="X131" s="122">
        <f t="shared" si="27"/>
        <v>0.329410301449097</v>
      </c>
      <c r="Y131" s="19"/>
      <c r="Z131" s="5" t="s">
        <v>150</v>
      </c>
      <c r="AA131" s="5">
        <v>806</v>
      </c>
      <c r="AB131" s="5">
        <v>0.31</v>
      </c>
      <c r="AC131" s="36">
        <f t="shared" si="28"/>
        <v>249.85999999999999</v>
      </c>
      <c r="AD131" s="5">
        <v>647.4</v>
      </c>
      <c r="AE131" s="37">
        <v>2602.9</v>
      </c>
      <c r="AF131" s="36">
        <f t="shared" si="20"/>
        <v>3250.3</v>
      </c>
      <c r="AG131" s="5">
        <v>4.43</v>
      </c>
      <c r="AH131" s="40">
        <f t="shared" si="21"/>
        <v>0.0768729040396271</v>
      </c>
      <c r="AI131" s="134">
        <f t="shared" si="29"/>
        <v>0.34054696489554803</v>
      </c>
      <c r="AK131" s="5" t="s">
        <v>150</v>
      </c>
      <c r="AL131" s="5">
        <v>243.7</v>
      </c>
      <c r="AM131" s="5">
        <v>0.0682</v>
      </c>
      <c r="AN131" s="36">
        <f t="shared" si="30"/>
        <v>16.62034</v>
      </c>
      <c r="AO131" s="5">
        <v>647.4</v>
      </c>
      <c r="AP131" s="37">
        <v>2602.9</v>
      </c>
      <c r="AQ131" s="36">
        <f t="shared" si="22"/>
        <v>3250.3</v>
      </c>
      <c r="AR131" s="36">
        <v>32.9</v>
      </c>
      <c r="AS131" s="38">
        <f t="shared" si="23"/>
        <v>0.005113478755807156</v>
      </c>
      <c r="AT131" s="140">
        <f t="shared" si="31"/>
        <v>0.16823345106605542</v>
      </c>
      <c r="AU131" s="5"/>
      <c r="AV131" s="5"/>
      <c r="AW131" s="5"/>
      <c r="AX131" s="5"/>
    </row>
    <row r="132" spans="1:50" ht="11.25">
      <c r="A132" s="35">
        <v>123</v>
      </c>
      <c r="B132" s="5" t="s">
        <v>151</v>
      </c>
      <c r="C132" s="5">
        <v>5</v>
      </c>
      <c r="D132" s="5">
        <v>289.3</v>
      </c>
      <c r="E132" s="5">
        <v>0.0341</v>
      </c>
      <c r="F132" s="36">
        <f t="shared" si="24"/>
        <v>9.86513</v>
      </c>
      <c r="G132" s="5">
        <v>314.1</v>
      </c>
      <c r="H132" s="37">
        <v>3485.3</v>
      </c>
      <c r="I132" s="36">
        <f t="shared" si="16"/>
        <v>3799.4</v>
      </c>
      <c r="J132" s="5">
        <v>41.08</v>
      </c>
      <c r="K132" s="38">
        <f t="shared" si="17"/>
        <v>0.0025964968152866245</v>
      </c>
      <c r="L132" s="140">
        <f t="shared" si="25"/>
        <v>0.10666408917197452</v>
      </c>
      <c r="M132" s="19"/>
      <c r="N132" s="5" t="s">
        <v>151</v>
      </c>
      <c r="O132" s="5">
        <v>5</v>
      </c>
      <c r="P132" s="5">
        <v>289.3</v>
      </c>
      <c r="Q132" s="39">
        <v>0.0341</v>
      </c>
      <c r="R132" s="36">
        <f t="shared" si="26"/>
        <v>9.86513</v>
      </c>
      <c r="S132" s="5">
        <v>314.1</v>
      </c>
      <c r="T132" s="37">
        <v>3485.3</v>
      </c>
      <c r="U132" s="36">
        <f t="shared" si="18"/>
        <v>3799.4</v>
      </c>
      <c r="V132" s="36">
        <v>128.84</v>
      </c>
      <c r="W132" s="38">
        <f t="shared" si="19"/>
        <v>0.0025964968152866245</v>
      </c>
      <c r="X132" s="122">
        <f t="shared" si="27"/>
        <v>0.3345326496815287</v>
      </c>
      <c r="Y132" s="42"/>
      <c r="Z132" s="5" t="s">
        <v>151</v>
      </c>
      <c r="AA132" s="5">
        <v>1183.2</v>
      </c>
      <c r="AB132" s="5">
        <v>0.31</v>
      </c>
      <c r="AC132" s="36">
        <f t="shared" si="28"/>
        <v>366.79200000000003</v>
      </c>
      <c r="AD132" s="5">
        <v>314.1</v>
      </c>
      <c r="AE132" s="37">
        <v>3485.3</v>
      </c>
      <c r="AF132" s="36">
        <f t="shared" si="20"/>
        <v>3799.4</v>
      </c>
      <c r="AG132" s="5">
        <v>4.43</v>
      </c>
      <c r="AH132" s="40">
        <f t="shared" si="21"/>
        <v>0.09653945359793652</v>
      </c>
      <c r="AI132" s="134">
        <f t="shared" si="29"/>
        <v>0.42766977943885875</v>
      </c>
      <c r="AK132" s="5" t="s">
        <v>151</v>
      </c>
      <c r="AL132" s="5">
        <v>289.3</v>
      </c>
      <c r="AM132" s="5">
        <v>0.0682</v>
      </c>
      <c r="AN132" s="36">
        <f t="shared" si="30"/>
        <v>19.73026</v>
      </c>
      <c r="AO132" s="5">
        <v>314.1</v>
      </c>
      <c r="AP132" s="37">
        <v>3485.3</v>
      </c>
      <c r="AQ132" s="36">
        <f t="shared" si="22"/>
        <v>3799.4</v>
      </c>
      <c r="AR132" s="36">
        <v>32.9</v>
      </c>
      <c r="AS132" s="38">
        <f t="shared" si="23"/>
        <v>0.005192993630573249</v>
      </c>
      <c r="AT132" s="140">
        <f t="shared" si="31"/>
        <v>0.17084949044585987</v>
      </c>
      <c r="AU132" s="5"/>
      <c r="AV132" s="5"/>
      <c r="AW132" s="5"/>
      <c r="AX132" s="5"/>
    </row>
    <row r="133" spans="1:50" ht="11.25">
      <c r="A133" s="35">
        <v>124</v>
      </c>
      <c r="B133" s="5" t="s">
        <v>152</v>
      </c>
      <c r="C133" s="5">
        <v>5</v>
      </c>
      <c r="D133" s="5">
        <v>240.9</v>
      </c>
      <c r="E133" s="5">
        <v>0.0341</v>
      </c>
      <c r="F133" s="36">
        <f t="shared" si="24"/>
        <v>8.21469</v>
      </c>
      <c r="G133" s="5">
        <v>307.2</v>
      </c>
      <c r="H133" s="37">
        <v>3152.8</v>
      </c>
      <c r="I133" s="36">
        <f t="shared" si="16"/>
        <v>3460</v>
      </c>
      <c r="J133" s="5">
        <v>41.08</v>
      </c>
      <c r="K133" s="38">
        <f t="shared" si="17"/>
        <v>0.002374187861271676</v>
      </c>
      <c r="L133" s="140">
        <f t="shared" si="25"/>
        <v>0.09753163734104045</v>
      </c>
      <c r="M133" s="19"/>
      <c r="N133" s="5" t="s">
        <v>152</v>
      </c>
      <c r="O133" s="5">
        <v>5</v>
      </c>
      <c r="P133" s="5">
        <v>240.9</v>
      </c>
      <c r="Q133" s="39">
        <v>0.0341</v>
      </c>
      <c r="R133" s="36">
        <f t="shared" si="26"/>
        <v>8.21469</v>
      </c>
      <c r="S133" s="5">
        <v>307.2</v>
      </c>
      <c r="T133" s="37">
        <v>3152.8</v>
      </c>
      <c r="U133" s="36">
        <f t="shared" si="18"/>
        <v>3460</v>
      </c>
      <c r="V133" s="36">
        <v>128.84</v>
      </c>
      <c r="W133" s="38">
        <f t="shared" si="19"/>
        <v>0.002374187861271676</v>
      </c>
      <c r="X133" s="122">
        <f t="shared" si="27"/>
        <v>0.30589036404624276</v>
      </c>
      <c r="Y133" s="19"/>
      <c r="Z133" s="5" t="s">
        <v>152</v>
      </c>
      <c r="AA133" s="5">
        <v>689.6</v>
      </c>
      <c r="AB133" s="5">
        <v>0.31</v>
      </c>
      <c r="AC133" s="36">
        <f t="shared" si="28"/>
        <v>213.776</v>
      </c>
      <c r="AD133" s="5">
        <v>307.2</v>
      </c>
      <c r="AE133" s="37">
        <v>3152.8</v>
      </c>
      <c r="AF133" s="36">
        <f t="shared" si="20"/>
        <v>3460</v>
      </c>
      <c r="AG133" s="5">
        <v>4.43</v>
      </c>
      <c r="AH133" s="40">
        <f t="shared" si="21"/>
        <v>0.061784971098265896</v>
      </c>
      <c r="AI133" s="134">
        <f t="shared" si="29"/>
        <v>0.2737074219653179</v>
      </c>
      <c r="AK133" s="5" t="s">
        <v>152</v>
      </c>
      <c r="AL133" s="5">
        <v>240.9</v>
      </c>
      <c r="AM133" s="5">
        <v>0.0682</v>
      </c>
      <c r="AN133" s="36">
        <f t="shared" si="30"/>
        <v>16.42938</v>
      </c>
      <c r="AO133" s="5">
        <v>307.2</v>
      </c>
      <c r="AP133" s="37">
        <v>3152.8</v>
      </c>
      <c r="AQ133" s="36">
        <f t="shared" si="22"/>
        <v>3460</v>
      </c>
      <c r="AR133" s="36">
        <v>32.9</v>
      </c>
      <c r="AS133" s="38">
        <f t="shared" si="23"/>
        <v>0.004748375722543352</v>
      </c>
      <c r="AT133" s="140">
        <f t="shared" si="31"/>
        <v>0.15622156127167627</v>
      </c>
      <c r="AU133" s="5"/>
      <c r="AV133" s="5"/>
      <c r="AW133" s="5"/>
      <c r="AX133" s="5"/>
    </row>
    <row r="134" spans="1:50" ht="11.25">
      <c r="A134" s="35">
        <v>125</v>
      </c>
      <c r="B134" s="5" t="s">
        <v>153</v>
      </c>
      <c r="C134" s="5">
        <v>4</v>
      </c>
      <c r="D134" s="5">
        <v>274.2</v>
      </c>
      <c r="E134" s="5">
        <v>0.0341</v>
      </c>
      <c r="F134" s="36">
        <f t="shared" si="24"/>
        <v>9.350219999999998</v>
      </c>
      <c r="G134" s="5">
        <v>394.9</v>
      </c>
      <c r="H134" s="37">
        <v>2502.5</v>
      </c>
      <c r="I134" s="36">
        <f t="shared" si="16"/>
        <v>2897.4</v>
      </c>
      <c r="J134" s="5">
        <v>41.08</v>
      </c>
      <c r="K134" s="38">
        <f t="shared" si="17"/>
        <v>0.0032271070615034164</v>
      </c>
      <c r="L134" s="140">
        <f t="shared" si="25"/>
        <v>0.13256955808656035</v>
      </c>
      <c r="M134" s="19"/>
      <c r="N134" s="5" t="s">
        <v>153</v>
      </c>
      <c r="O134" s="5">
        <v>4</v>
      </c>
      <c r="P134" s="5">
        <v>274.2</v>
      </c>
      <c r="Q134" s="39">
        <v>0.0341</v>
      </c>
      <c r="R134" s="36">
        <f t="shared" si="26"/>
        <v>9.350219999999998</v>
      </c>
      <c r="S134" s="5">
        <v>394.9</v>
      </c>
      <c r="T134" s="37">
        <v>2502.5</v>
      </c>
      <c r="U134" s="36">
        <f t="shared" si="18"/>
        <v>2897.4</v>
      </c>
      <c r="V134" s="36">
        <v>128.84</v>
      </c>
      <c r="W134" s="38">
        <f t="shared" si="19"/>
        <v>0.0032271070615034164</v>
      </c>
      <c r="X134" s="122">
        <f t="shared" si="27"/>
        <v>0.41578047380410016</v>
      </c>
      <c r="Y134" s="19"/>
      <c r="Z134" s="5" t="s">
        <v>153</v>
      </c>
      <c r="AA134" s="5">
        <v>649.1</v>
      </c>
      <c r="AB134" s="5">
        <v>0.31</v>
      </c>
      <c r="AC134" s="36">
        <f t="shared" si="28"/>
        <v>201.221</v>
      </c>
      <c r="AD134" s="5">
        <v>394.9</v>
      </c>
      <c r="AE134" s="37">
        <v>2502.5</v>
      </c>
      <c r="AF134" s="36">
        <f t="shared" si="20"/>
        <v>2897.4</v>
      </c>
      <c r="AG134" s="5">
        <v>4.43</v>
      </c>
      <c r="AH134" s="40">
        <f t="shared" si="21"/>
        <v>0.06944881618002346</v>
      </c>
      <c r="AI134" s="134">
        <f t="shared" si="29"/>
        <v>0.30765825567750393</v>
      </c>
      <c r="AK134" s="5" t="s">
        <v>153</v>
      </c>
      <c r="AL134" s="5">
        <v>274.2</v>
      </c>
      <c r="AM134" s="5">
        <v>0.0682</v>
      </c>
      <c r="AN134" s="36">
        <f t="shared" si="30"/>
        <v>18.700439999999997</v>
      </c>
      <c r="AO134" s="5">
        <v>394.9</v>
      </c>
      <c r="AP134" s="37">
        <v>2502.5</v>
      </c>
      <c r="AQ134" s="36">
        <f t="shared" si="22"/>
        <v>2897.4</v>
      </c>
      <c r="AR134" s="36">
        <v>32.9</v>
      </c>
      <c r="AS134" s="38">
        <f t="shared" si="23"/>
        <v>0.006454214123006833</v>
      </c>
      <c r="AT134" s="140">
        <f t="shared" si="31"/>
        <v>0.2123436446469248</v>
      </c>
      <c r="AU134" s="5"/>
      <c r="AV134" s="5"/>
      <c r="AW134" s="5"/>
      <c r="AX134" s="5"/>
    </row>
    <row r="135" spans="1:50" ht="11.25">
      <c r="A135" s="35">
        <v>126</v>
      </c>
      <c r="B135" s="5" t="s">
        <v>154</v>
      </c>
      <c r="C135" s="5">
        <v>4</v>
      </c>
      <c r="D135" s="5">
        <v>452.8</v>
      </c>
      <c r="E135" s="5">
        <v>0.0341</v>
      </c>
      <c r="F135" s="36">
        <f t="shared" si="24"/>
        <v>15.440479999999999</v>
      </c>
      <c r="G135" s="5">
        <v>1235.2</v>
      </c>
      <c r="H135" s="37">
        <v>2256.1</v>
      </c>
      <c r="I135" s="36">
        <f t="shared" si="16"/>
        <v>3491.3</v>
      </c>
      <c r="J135" s="5">
        <v>41.08</v>
      </c>
      <c r="K135" s="38">
        <f t="shared" si="17"/>
        <v>0.0044225589322029035</v>
      </c>
      <c r="L135" s="140">
        <f t="shared" si="25"/>
        <v>0.18167872093489526</v>
      </c>
      <c r="M135" s="19"/>
      <c r="N135" s="5" t="s">
        <v>154</v>
      </c>
      <c r="O135" s="5">
        <v>4</v>
      </c>
      <c r="P135" s="5">
        <v>452.8</v>
      </c>
      <c r="Q135" s="39">
        <v>0.0341</v>
      </c>
      <c r="R135" s="36">
        <f t="shared" si="26"/>
        <v>15.440479999999999</v>
      </c>
      <c r="S135" s="5">
        <v>1235.2</v>
      </c>
      <c r="T135" s="37">
        <v>2256.1</v>
      </c>
      <c r="U135" s="36">
        <f t="shared" si="18"/>
        <v>3491.3</v>
      </c>
      <c r="V135" s="36">
        <v>128.84</v>
      </c>
      <c r="W135" s="38">
        <f t="shared" si="19"/>
        <v>0.0044225589322029035</v>
      </c>
      <c r="X135" s="122">
        <f t="shared" si="27"/>
        <v>0.569802492825022</v>
      </c>
      <c r="Y135" s="19"/>
      <c r="Z135" s="5" t="s">
        <v>154</v>
      </c>
      <c r="AA135" s="5">
        <v>580.9</v>
      </c>
      <c r="AB135" s="5">
        <v>0.31</v>
      </c>
      <c r="AC135" s="36">
        <f t="shared" si="28"/>
        <v>180.07899999999998</v>
      </c>
      <c r="AD135" s="5">
        <v>1235.2</v>
      </c>
      <c r="AE135" s="37">
        <v>2256.1</v>
      </c>
      <c r="AF135" s="36">
        <f t="shared" si="20"/>
        <v>3491.3</v>
      </c>
      <c r="AG135" s="5">
        <v>4.43</v>
      </c>
      <c r="AH135" s="40">
        <f t="shared" si="21"/>
        <v>0.05157935439521094</v>
      </c>
      <c r="AI135" s="134">
        <f t="shared" si="29"/>
        <v>0.22849653997078445</v>
      </c>
      <c r="AK135" s="5" t="s">
        <v>154</v>
      </c>
      <c r="AL135" s="5">
        <v>452.8</v>
      </c>
      <c r="AM135" s="5">
        <v>0.0682</v>
      </c>
      <c r="AN135" s="36">
        <f t="shared" si="30"/>
        <v>30.880959999999998</v>
      </c>
      <c r="AO135" s="5">
        <v>1235.2</v>
      </c>
      <c r="AP135" s="37">
        <v>2256.1</v>
      </c>
      <c r="AQ135" s="36">
        <f t="shared" si="22"/>
        <v>3491.3</v>
      </c>
      <c r="AR135" s="36">
        <v>32.9</v>
      </c>
      <c r="AS135" s="38">
        <f t="shared" si="23"/>
        <v>0.008845117864405807</v>
      </c>
      <c r="AT135" s="140">
        <f t="shared" si="31"/>
        <v>0.29100437773895105</v>
      </c>
      <c r="AU135" s="5"/>
      <c r="AV135" s="5"/>
      <c r="AW135" s="5"/>
      <c r="AX135" s="5"/>
    </row>
    <row r="136" spans="1:50" ht="11.25">
      <c r="A136" s="35">
        <v>127</v>
      </c>
      <c r="B136" s="5" t="s">
        <v>155</v>
      </c>
      <c r="C136" s="5">
        <v>5</v>
      </c>
      <c r="D136" s="5">
        <v>122.6</v>
      </c>
      <c r="E136" s="5">
        <v>0.0341</v>
      </c>
      <c r="F136" s="36">
        <f t="shared" si="24"/>
        <v>4.18066</v>
      </c>
      <c r="G136" s="5">
        <v>162.8</v>
      </c>
      <c r="H136" s="37">
        <v>1439.4</v>
      </c>
      <c r="I136" s="36">
        <f t="shared" si="16"/>
        <v>1602.2</v>
      </c>
      <c r="J136" s="5">
        <v>41.08</v>
      </c>
      <c r="K136" s="38">
        <f t="shared" si="17"/>
        <v>0.00260932467856697</v>
      </c>
      <c r="L136" s="140">
        <f t="shared" si="25"/>
        <v>0.10719105779553113</v>
      </c>
      <c r="M136" s="19"/>
      <c r="N136" s="5" t="s">
        <v>155</v>
      </c>
      <c r="O136" s="5">
        <v>5</v>
      </c>
      <c r="P136" s="5">
        <v>122.6</v>
      </c>
      <c r="Q136" s="39">
        <v>0.0341</v>
      </c>
      <c r="R136" s="36">
        <f t="shared" si="26"/>
        <v>4.18066</v>
      </c>
      <c r="S136" s="5">
        <v>162.8</v>
      </c>
      <c r="T136" s="37">
        <v>1439.4</v>
      </c>
      <c r="U136" s="36">
        <f t="shared" si="18"/>
        <v>1602.2</v>
      </c>
      <c r="V136" s="36">
        <v>128.84</v>
      </c>
      <c r="W136" s="38">
        <f t="shared" si="19"/>
        <v>0.00260932467856697</v>
      </c>
      <c r="X136" s="122">
        <f t="shared" si="27"/>
        <v>0.33618539158656846</v>
      </c>
      <c r="Y136" s="19"/>
      <c r="Z136" s="5" t="s">
        <v>155</v>
      </c>
      <c r="AA136" s="5">
        <v>464.3</v>
      </c>
      <c r="AB136" s="5">
        <v>0.31</v>
      </c>
      <c r="AC136" s="36">
        <f t="shared" si="28"/>
        <v>143.933</v>
      </c>
      <c r="AD136" s="5">
        <v>162.8</v>
      </c>
      <c r="AE136" s="37">
        <v>1439.4</v>
      </c>
      <c r="AF136" s="36">
        <f t="shared" si="20"/>
        <v>1602.2</v>
      </c>
      <c r="AG136" s="5">
        <v>4.43</v>
      </c>
      <c r="AH136" s="40">
        <f t="shared" si="21"/>
        <v>0.0898346024216702</v>
      </c>
      <c r="AI136" s="134">
        <f t="shared" si="29"/>
        <v>0.39796728872799897</v>
      </c>
      <c r="AK136" s="5" t="s">
        <v>155</v>
      </c>
      <c r="AL136" s="5">
        <v>122.6</v>
      </c>
      <c r="AM136" s="5">
        <v>0.0682</v>
      </c>
      <c r="AN136" s="36">
        <f t="shared" si="30"/>
        <v>8.36132</v>
      </c>
      <c r="AO136" s="5">
        <v>162.8</v>
      </c>
      <c r="AP136" s="37">
        <v>1439.4</v>
      </c>
      <c r="AQ136" s="36">
        <f t="shared" si="22"/>
        <v>1602.2</v>
      </c>
      <c r="AR136" s="36">
        <v>32.9</v>
      </c>
      <c r="AS136" s="38">
        <f t="shared" si="23"/>
        <v>0.00521864935713394</v>
      </c>
      <c r="AT136" s="140">
        <f t="shared" si="31"/>
        <v>0.17169356384970663</v>
      </c>
      <c r="AU136" s="5"/>
      <c r="AV136" s="5"/>
      <c r="AW136" s="5"/>
      <c r="AX136" s="5"/>
    </row>
    <row r="137" spans="1:50" ht="11.25">
      <c r="A137" s="35">
        <v>128</v>
      </c>
      <c r="B137" s="5" t="s">
        <v>156</v>
      </c>
      <c r="C137" s="5">
        <v>9</v>
      </c>
      <c r="D137" s="5">
        <v>619.7</v>
      </c>
      <c r="E137" s="5">
        <v>0.0341</v>
      </c>
      <c r="F137" s="36">
        <f t="shared" si="24"/>
        <v>21.13177</v>
      </c>
      <c r="G137" s="5">
        <v>448.3</v>
      </c>
      <c r="H137" s="37">
        <v>3058.3</v>
      </c>
      <c r="I137" s="36">
        <f t="shared" si="16"/>
        <v>3506.6000000000004</v>
      </c>
      <c r="J137" s="5">
        <v>41.08</v>
      </c>
      <c r="K137" s="38">
        <f t="shared" si="17"/>
        <v>0.006026284720241829</v>
      </c>
      <c r="L137" s="140">
        <f t="shared" si="25"/>
        <v>0.2475597763075343</v>
      </c>
      <c r="M137" s="19"/>
      <c r="N137" s="5" t="s">
        <v>156</v>
      </c>
      <c r="O137" s="5">
        <v>9</v>
      </c>
      <c r="P137" s="5">
        <v>619.7</v>
      </c>
      <c r="Q137" s="39">
        <v>0.0341</v>
      </c>
      <c r="R137" s="36">
        <f t="shared" si="26"/>
        <v>21.13177</v>
      </c>
      <c r="S137" s="5">
        <v>448.3</v>
      </c>
      <c r="T137" s="37">
        <v>3058.3</v>
      </c>
      <c r="U137" s="36">
        <f t="shared" si="18"/>
        <v>3506.6000000000004</v>
      </c>
      <c r="V137" s="36">
        <v>128.84</v>
      </c>
      <c r="W137" s="38">
        <f t="shared" si="19"/>
        <v>0.006026284720241829</v>
      </c>
      <c r="X137" s="122">
        <f t="shared" si="27"/>
        <v>0.7764265233559572</v>
      </c>
      <c r="Y137" s="42"/>
      <c r="Z137" s="5" t="s">
        <v>156</v>
      </c>
      <c r="AA137" s="5">
        <v>975.6</v>
      </c>
      <c r="AB137" s="5">
        <v>2.14</v>
      </c>
      <c r="AC137" s="36">
        <f t="shared" si="28"/>
        <v>2087.784</v>
      </c>
      <c r="AD137" s="5">
        <v>448.3</v>
      </c>
      <c r="AE137" s="37">
        <v>3058.3</v>
      </c>
      <c r="AF137" s="36">
        <f t="shared" si="20"/>
        <v>3506.6000000000004</v>
      </c>
      <c r="AG137" s="5">
        <v>4.43</v>
      </c>
      <c r="AH137" s="40">
        <f t="shared" si="21"/>
        <v>0.5953869845434323</v>
      </c>
      <c r="AI137" s="134">
        <f t="shared" si="29"/>
        <v>2.637564341527405</v>
      </c>
      <c r="AK137" s="5" t="s">
        <v>156</v>
      </c>
      <c r="AL137" s="5">
        <v>619.7</v>
      </c>
      <c r="AM137" s="5">
        <v>0.0682</v>
      </c>
      <c r="AN137" s="36">
        <f t="shared" si="30"/>
        <v>42.26354</v>
      </c>
      <c r="AO137" s="5">
        <v>448.3</v>
      </c>
      <c r="AP137" s="37">
        <v>3058.3</v>
      </c>
      <c r="AQ137" s="36">
        <f t="shared" si="22"/>
        <v>3506.6000000000004</v>
      </c>
      <c r="AR137" s="36">
        <v>32.9</v>
      </c>
      <c r="AS137" s="38">
        <f t="shared" si="23"/>
        <v>0.012052569440483657</v>
      </c>
      <c r="AT137" s="140">
        <f t="shared" si="31"/>
        <v>0.3965295345919123</v>
      </c>
      <c r="AU137" s="5"/>
      <c r="AV137" s="5"/>
      <c r="AW137" s="5"/>
      <c r="AX137" s="5"/>
    </row>
    <row r="138" spans="1:50" ht="11.25">
      <c r="A138" s="35">
        <v>129</v>
      </c>
      <c r="B138" s="5" t="s">
        <v>157</v>
      </c>
      <c r="C138" s="5">
        <v>9</v>
      </c>
      <c r="D138" s="41">
        <v>750</v>
      </c>
      <c r="E138" s="5">
        <v>0.0341</v>
      </c>
      <c r="F138" s="36">
        <f t="shared" si="24"/>
        <v>25.575</v>
      </c>
      <c r="G138" s="5">
        <v>486.3</v>
      </c>
      <c r="H138" s="37">
        <v>9061.4</v>
      </c>
      <c r="I138" s="36">
        <f aca="true" t="shared" si="32" ref="I138:I201">G138+H138</f>
        <v>9547.699999999999</v>
      </c>
      <c r="J138" s="5">
        <v>41.08</v>
      </c>
      <c r="K138" s="38">
        <f aca="true" t="shared" si="33" ref="K138:K201">F138/I138</f>
        <v>0.0026786555924463488</v>
      </c>
      <c r="L138" s="140">
        <f t="shared" si="25"/>
        <v>0.110039171737696</v>
      </c>
      <c r="M138" s="19"/>
      <c r="N138" s="5" t="s">
        <v>157</v>
      </c>
      <c r="O138" s="5">
        <v>9</v>
      </c>
      <c r="P138" s="41">
        <v>750</v>
      </c>
      <c r="Q138" s="39">
        <v>0.0341</v>
      </c>
      <c r="R138" s="36">
        <f t="shared" si="26"/>
        <v>25.575</v>
      </c>
      <c r="S138" s="5">
        <v>486.3</v>
      </c>
      <c r="T138" s="37">
        <v>9061.4</v>
      </c>
      <c r="U138" s="36">
        <f aca="true" t="shared" si="34" ref="U138:U201">S138+T138</f>
        <v>9547.699999999999</v>
      </c>
      <c r="V138" s="36">
        <v>128.84</v>
      </c>
      <c r="W138" s="38">
        <f aca="true" t="shared" si="35" ref="W138:W201">R138/U138</f>
        <v>0.0026786555924463488</v>
      </c>
      <c r="X138" s="122">
        <f t="shared" si="27"/>
        <v>0.34511798653078757</v>
      </c>
      <c r="Y138" s="42"/>
      <c r="Z138" s="5" t="s">
        <v>157</v>
      </c>
      <c r="AA138" s="5">
        <v>1658.3</v>
      </c>
      <c r="AB138" s="5">
        <v>2.14</v>
      </c>
      <c r="AC138" s="36">
        <f t="shared" si="28"/>
        <v>3548.762</v>
      </c>
      <c r="AD138" s="5">
        <v>486.3</v>
      </c>
      <c r="AE138" s="37">
        <v>9061.4</v>
      </c>
      <c r="AF138" s="36">
        <f aca="true" t="shared" si="36" ref="AF138:AF201">AD138+AE138</f>
        <v>9547.699999999999</v>
      </c>
      <c r="AG138" s="5">
        <v>4.43</v>
      </c>
      <c r="AH138" s="40">
        <f aca="true" t="shared" si="37" ref="AH138:AH201">AC138/AF138</f>
        <v>0.37168763157619117</v>
      </c>
      <c r="AI138" s="134">
        <f t="shared" si="29"/>
        <v>1.6465762078825268</v>
      </c>
      <c r="AK138" s="5" t="s">
        <v>157</v>
      </c>
      <c r="AL138" s="41">
        <v>750</v>
      </c>
      <c r="AM138" s="5">
        <v>0.0682</v>
      </c>
      <c r="AN138" s="36">
        <f t="shared" si="30"/>
        <v>51.15</v>
      </c>
      <c r="AO138" s="5">
        <v>486.3</v>
      </c>
      <c r="AP138" s="37">
        <v>9061.4</v>
      </c>
      <c r="AQ138" s="36">
        <f aca="true" t="shared" si="38" ref="AQ138:AQ201">AO138+AP138</f>
        <v>9547.699999999999</v>
      </c>
      <c r="AR138" s="36">
        <v>32.9</v>
      </c>
      <c r="AS138" s="38">
        <f aca="true" t="shared" si="39" ref="AS138:AS201">AN138/AQ138</f>
        <v>0.0053573111848926975</v>
      </c>
      <c r="AT138" s="140">
        <f t="shared" si="31"/>
        <v>0.17625553798296975</v>
      </c>
      <c r="AU138" s="5"/>
      <c r="AV138" s="5"/>
      <c r="AW138" s="5"/>
      <c r="AX138" s="5"/>
    </row>
    <row r="139" spans="1:50" ht="11.25">
      <c r="A139" s="35">
        <v>130</v>
      </c>
      <c r="B139" s="5" t="s">
        <v>158</v>
      </c>
      <c r="C139" s="5">
        <v>9</v>
      </c>
      <c r="D139" s="5">
        <v>697.2</v>
      </c>
      <c r="E139" s="5">
        <v>0.0341</v>
      </c>
      <c r="F139" s="36">
        <f aca="true" t="shared" si="40" ref="F139:F202">D139*E139</f>
        <v>23.77452</v>
      </c>
      <c r="G139" s="5">
        <v>0</v>
      </c>
      <c r="H139" s="37">
        <v>7672.4</v>
      </c>
      <c r="I139" s="36">
        <f t="shared" si="32"/>
        <v>7672.4</v>
      </c>
      <c r="J139" s="5">
        <v>41.08</v>
      </c>
      <c r="K139" s="38">
        <f t="shared" si="33"/>
        <v>0.0030987070538553776</v>
      </c>
      <c r="L139" s="140">
        <f aca="true" t="shared" si="41" ref="L139:L202">K139*J139</f>
        <v>0.1272948857723789</v>
      </c>
      <c r="M139" s="19"/>
      <c r="N139" s="5" t="s">
        <v>158</v>
      </c>
      <c r="O139" s="5">
        <v>9</v>
      </c>
      <c r="P139" s="5">
        <v>697.2</v>
      </c>
      <c r="Q139" s="39">
        <v>0.0341</v>
      </c>
      <c r="R139" s="36">
        <f aca="true" t="shared" si="42" ref="R139:R202">P139*Q139</f>
        <v>23.77452</v>
      </c>
      <c r="S139" s="5">
        <v>0</v>
      </c>
      <c r="T139" s="37">
        <v>7672.4</v>
      </c>
      <c r="U139" s="36">
        <f t="shared" si="34"/>
        <v>7672.4</v>
      </c>
      <c r="V139" s="36">
        <v>128.84</v>
      </c>
      <c r="W139" s="38">
        <f t="shared" si="35"/>
        <v>0.0030987070538553776</v>
      </c>
      <c r="X139" s="122">
        <f aca="true" t="shared" si="43" ref="X139:X202">W139*V139</f>
        <v>0.3992374168187269</v>
      </c>
      <c r="Y139" s="19"/>
      <c r="Z139" s="5" t="s">
        <v>158</v>
      </c>
      <c r="AA139" s="5">
        <v>1418.4</v>
      </c>
      <c r="AB139" s="5">
        <v>2.14</v>
      </c>
      <c r="AC139" s="36">
        <f aca="true" t="shared" si="44" ref="AC139:AC202">AA139*AB139</f>
        <v>3035.376</v>
      </c>
      <c r="AD139" s="5">
        <v>0</v>
      </c>
      <c r="AE139" s="37">
        <v>7672.4</v>
      </c>
      <c r="AF139" s="36">
        <f t="shared" si="36"/>
        <v>7672.4</v>
      </c>
      <c r="AG139" s="5">
        <v>4.43</v>
      </c>
      <c r="AH139" s="40">
        <f t="shared" si="37"/>
        <v>0.39562275168135136</v>
      </c>
      <c r="AI139" s="134">
        <f aca="true" t="shared" si="45" ref="AI139:AI202">AH139*AG139</f>
        <v>1.7526087899483864</v>
      </c>
      <c r="AK139" s="5" t="s">
        <v>158</v>
      </c>
      <c r="AL139" s="5">
        <v>697.2</v>
      </c>
      <c r="AM139" s="5">
        <v>0.0682</v>
      </c>
      <c r="AN139" s="36">
        <f aca="true" t="shared" si="46" ref="AN139:AN202">AL139*AM139</f>
        <v>47.54904</v>
      </c>
      <c r="AO139" s="5">
        <v>0</v>
      </c>
      <c r="AP139" s="37">
        <v>7672.4</v>
      </c>
      <c r="AQ139" s="36">
        <f t="shared" si="38"/>
        <v>7672.4</v>
      </c>
      <c r="AR139" s="36">
        <v>32.9</v>
      </c>
      <c r="AS139" s="38">
        <f t="shared" si="39"/>
        <v>0.006197414107710755</v>
      </c>
      <c r="AT139" s="140">
        <f aca="true" t="shared" si="47" ref="AT139:AT202">AS139*AR139</f>
        <v>0.20389492414368385</v>
      </c>
      <c r="AU139" s="5"/>
      <c r="AV139" s="5"/>
      <c r="AW139" s="5"/>
      <c r="AX139" s="5"/>
    </row>
    <row r="140" spans="1:50" ht="11.25">
      <c r="A140" s="35">
        <v>131</v>
      </c>
      <c r="B140" s="5" t="s">
        <v>159</v>
      </c>
      <c r="C140" s="5">
        <v>15</v>
      </c>
      <c r="D140" s="5">
        <v>965.8</v>
      </c>
      <c r="E140" s="5">
        <v>0.0341</v>
      </c>
      <c r="F140" s="36">
        <f t="shared" si="40"/>
        <v>32.93378</v>
      </c>
      <c r="G140" s="5">
        <v>1477.9</v>
      </c>
      <c r="H140" s="37">
        <v>4399.4</v>
      </c>
      <c r="I140" s="36">
        <f t="shared" si="32"/>
        <v>5877.299999999999</v>
      </c>
      <c r="J140" s="5">
        <v>41.08</v>
      </c>
      <c r="K140" s="38">
        <f t="shared" si="33"/>
        <v>0.005603556054650945</v>
      </c>
      <c r="L140" s="140">
        <f t="shared" si="41"/>
        <v>0.2301940827250608</v>
      </c>
      <c r="M140" s="19"/>
      <c r="N140" s="5" t="s">
        <v>159</v>
      </c>
      <c r="O140" s="5">
        <v>15</v>
      </c>
      <c r="P140" s="5">
        <v>965.8</v>
      </c>
      <c r="Q140" s="39">
        <v>0.0341</v>
      </c>
      <c r="R140" s="36">
        <f t="shared" si="42"/>
        <v>32.93378</v>
      </c>
      <c r="S140" s="5">
        <v>1477.9</v>
      </c>
      <c r="T140" s="37">
        <v>4399.4</v>
      </c>
      <c r="U140" s="36">
        <f t="shared" si="34"/>
        <v>5877.299999999999</v>
      </c>
      <c r="V140" s="36">
        <v>128.84</v>
      </c>
      <c r="W140" s="38">
        <f t="shared" si="35"/>
        <v>0.005603556054650945</v>
      </c>
      <c r="X140" s="122">
        <f t="shared" si="43"/>
        <v>0.7219621620812278</v>
      </c>
      <c r="Y140" s="19"/>
      <c r="Z140" s="5" t="s">
        <v>159</v>
      </c>
      <c r="AA140" s="5">
        <v>1584.6</v>
      </c>
      <c r="AB140" s="5">
        <v>2.41</v>
      </c>
      <c r="AC140" s="36">
        <f t="shared" si="44"/>
        <v>3818.886</v>
      </c>
      <c r="AD140" s="5">
        <v>1477.9</v>
      </c>
      <c r="AE140" s="37">
        <v>4399.4</v>
      </c>
      <c r="AF140" s="36">
        <f t="shared" si="36"/>
        <v>5877.299999999999</v>
      </c>
      <c r="AG140" s="36">
        <v>3.1</v>
      </c>
      <c r="AH140" s="40">
        <f t="shared" si="37"/>
        <v>0.6497687713746109</v>
      </c>
      <c r="AI140" s="134">
        <f t="shared" si="45"/>
        <v>2.0142831912612937</v>
      </c>
      <c r="AK140" s="5" t="s">
        <v>159</v>
      </c>
      <c r="AL140" s="5">
        <v>965.8</v>
      </c>
      <c r="AM140" s="5">
        <v>0.0682</v>
      </c>
      <c r="AN140" s="36">
        <f t="shared" si="46"/>
        <v>65.86756</v>
      </c>
      <c r="AO140" s="5">
        <v>1477.9</v>
      </c>
      <c r="AP140" s="37">
        <v>4399.4</v>
      </c>
      <c r="AQ140" s="36">
        <f t="shared" si="38"/>
        <v>5877.299999999999</v>
      </c>
      <c r="AR140" s="36">
        <v>32.9</v>
      </c>
      <c r="AS140" s="38">
        <f t="shared" si="39"/>
        <v>0.01120711210930189</v>
      </c>
      <c r="AT140" s="140">
        <f t="shared" si="47"/>
        <v>0.3687139883960322</v>
      </c>
      <c r="AU140" s="5"/>
      <c r="AV140" s="5"/>
      <c r="AW140" s="5"/>
      <c r="AX140" s="5"/>
    </row>
    <row r="141" spans="1:50" ht="11.25">
      <c r="A141" s="35">
        <v>132</v>
      </c>
      <c r="B141" s="5" t="s">
        <v>160</v>
      </c>
      <c r="C141" s="5">
        <v>5</v>
      </c>
      <c r="D141" s="5">
        <v>527.3</v>
      </c>
      <c r="E141" s="5">
        <v>0.0341</v>
      </c>
      <c r="F141" s="36">
        <f t="shared" si="40"/>
        <v>17.980929999999997</v>
      </c>
      <c r="G141" s="5">
        <v>1160.8</v>
      </c>
      <c r="H141" s="37">
        <v>5536.7</v>
      </c>
      <c r="I141" s="36">
        <f t="shared" si="32"/>
        <v>6697.5</v>
      </c>
      <c r="J141" s="5">
        <v>41.08</v>
      </c>
      <c r="K141" s="38">
        <f t="shared" si="33"/>
        <v>0.0026847226577080994</v>
      </c>
      <c r="L141" s="140">
        <f t="shared" si="41"/>
        <v>0.11028840677864872</v>
      </c>
      <c r="M141" s="19"/>
      <c r="N141" s="5" t="s">
        <v>160</v>
      </c>
      <c r="O141" s="5">
        <v>5</v>
      </c>
      <c r="P141" s="5">
        <v>527.3</v>
      </c>
      <c r="Q141" s="39">
        <v>0.0341</v>
      </c>
      <c r="R141" s="36">
        <f t="shared" si="42"/>
        <v>17.980929999999997</v>
      </c>
      <c r="S141" s="5">
        <v>1160.8</v>
      </c>
      <c r="T141" s="37">
        <v>5536.7</v>
      </c>
      <c r="U141" s="36">
        <f t="shared" si="34"/>
        <v>6697.5</v>
      </c>
      <c r="V141" s="36">
        <v>128.84</v>
      </c>
      <c r="W141" s="38">
        <f t="shared" si="35"/>
        <v>0.0026847226577080994</v>
      </c>
      <c r="X141" s="122">
        <f t="shared" si="43"/>
        <v>0.34589966721911153</v>
      </c>
      <c r="Y141" s="19"/>
      <c r="Z141" s="5" t="s">
        <v>160</v>
      </c>
      <c r="AA141" s="5">
        <v>897.6</v>
      </c>
      <c r="AB141" s="5">
        <v>0.31</v>
      </c>
      <c r="AC141" s="36">
        <f t="shared" si="44"/>
        <v>278.25600000000003</v>
      </c>
      <c r="AD141" s="5">
        <v>1160.8</v>
      </c>
      <c r="AE141" s="37">
        <v>5536.7</v>
      </c>
      <c r="AF141" s="36">
        <f t="shared" si="36"/>
        <v>6697.5</v>
      </c>
      <c r="AG141" s="5">
        <v>4.43</v>
      </c>
      <c r="AH141" s="40">
        <f t="shared" si="37"/>
        <v>0.04154624860022397</v>
      </c>
      <c r="AI141" s="134">
        <f t="shared" si="45"/>
        <v>0.18404988129899216</v>
      </c>
      <c r="AK141" s="5" t="s">
        <v>160</v>
      </c>
      <c r="AL141" s="5">
        <v>527.3</v>
      </c>
      <c r="AM141" s="5">
        <v>0.0682</v>
      </c>
      <c r="AN141" s="36">
        <f t="shared" si="46"/>
        <v>35.961859999999994</v>
      </c>
      <c r="AO141" s="5">
        <v>1160.8</v>
      </c>
      <c r="AP141" s="37">
        <v>5536.7</v>
      </c>
      <c r="AQ141" s="36">
        <f t="shared" si="38"/>
        <v>6697.5</v>
      </c>
      <c r="AR141" s="36">
        <v>32.9</v>
      </c>
      <c r="AS141" s="38">
        <f t="shared" si="39"/>
        <v>0.005369445315416199</v>
      </c>
      <c r="AT141" s="140">
        <f t="shared" si="47"/>
        <v>0.17665475087719293</v>
      </c>
      <c r="AU141" s="5"/>
      <c r="AV141" s="5"/>
      <c r="AW141" s="5"/>
      <c r="AX141" s="5"/>
    </row>
    <row r="142" spans="1:50" ht="11.25">
      <c r="A142" s="35">
        <v>133</v>
      </c>
      <c r="B142" s="5" t="s">
        <v>161</v>
      </c>
      <c r="C142" s="5">
        <v>9</v>
      </c>
      <c r="D142" s="5">
        <v>1119.9</v>
      </c>
      <c r="E142" s="5">
        <v>0.0341</v>
      </c>
      <c r="F142" s="36">
        <f t="shared" si="40"/>
        <v>38.18859</v>
      </c>
      <c r="G142" s="5">
        <v>0</v>
      </c>
      <c r="H142" s="37">
        <v>9666.6</v>
      </c>
      <c r="I142" s="36">
        <f t="shared" si="32"/>
        <v>9666.6</v>
      </c>
      <c r="J142" s="5">
        <v>41.08</v>
      </c>
      <c r="K142" s="38">
        <f t="shared" si="33"/>
        <v>0.003950571038420954</v>
      </c>
      <c r="L142" s="140">
        <f t="shared" si="41"/>
        <v>0.16228945825833277</v>
      </c>
      <c r="M142" s="19"/>
      <c r="N142" s="5" t="s">
        <v>161</v>
      </c>
      <c r="O142" s="5">
        <v>9</v>
      </c>
      <c r="P142" s="5">
        <v>1119.9</v>
      </c>
      <c r="Q142" s="39">
        <v>0.0341</v>
      </c>
      <c r="R142" s="36">
        <f t="shared" si="42"/>
        <v>38.18859</v>
      </c>
      <c r="S142" s="5">
        <v>0</v>
      </c>
      <c r="T142" s="37">
        <v>9666.6</v>
      </c>
      <c r="U142" s="36">
        <f t="shared" si="34"/>
        <v>9666.6</v>
      </c>
      <c r="V142" s="36">
        <v>128.84</v>
      </c>
      <c r="W142" s="38">
        <f t="shared" si="35"/>
        <v>0.003950571038420954</v>
      </c>
      <c r="X142" s="122">
        <f t="shared" si="43"/>
        <v>0.5089915725901557</v>
      </c>
      <c r="Y142" s="19"/>
      <c r="Z142" s="5" t="s">
        <v>161</v>
      </c>
      <c r="AA142" s="5">
        <v>2312.8</v>
      </c>
      <c r="AB142" s="5">
        <v>2.41</v>
      </c>
      <c r="AC142" s="36">
        <f t="shared" si="44"/>
        <v>5573.848000000001</v>
      </c>
      <c r="AD142" s="5">
        <v>0</v>
      </c>
      <c r="AE142" s="37">
        <v>9666.6</v>
      </c>
      <c r="AF142" s="36">
        <f t="shared" si="36"/>
        <v>9666.6</v>
      </c>
      <c r="AG142" s="5">
        <v>4.43</v>
      </c>
      <c r="AH142" s="40">
        <f t="shared" si="37"/>
        <v>0.5766089421306354</v>
      </c>
      <c r="AI142" s="134">
        <f t="shared" si="45"/>
        <v>2.5543776136387146</v>
      </c>
      <c r="AK142" s="5" t="s">
        <v>161</v>
      </c>
      <c r="AL142" s="5">
        <v>1119.9</v>
      </c>
      <c r="AM142" s="5">
        <v>0.0682</v>
      </c>
      <c r="AN142" s="36">
        <f t="shared" si="46"/>
        <v>76.37718</v>
      </c>
      <c r="AO142" s="5">
        <v>0</v>
      </c>
      <c r="AP142" s="37">
        <v>9666.6</v>
      </c>
      <c r="AQ142" s="36">
        <f t="shared" si="38"/>
        <v>9666.6</v>
      </c>
      <c r="AR142" s="36">
        <v>32.9</v>
      </c>
      <c r="AS142" s="38">
        <f t="shared" si="39"/>
        <v>0.007901142076841908</v>
      </c>
      <c r="AT142" s="140">
        <f t="shared" si="47"/>
        <v>0.25994757432809873</v>
      </c>
      <c r="AU142" s="5"/>
      <c r="AV142" s="5"/>
      <c r="AW142" s="5"/>
      <c r="AX142" s="5"/>
    </row>
    <row r="143" spans="1:50" ht="11.25">
      <c r="A143" s="35">
        <v>134</v>
      </c>
      <c r="B143" s="5" t="s">
        <v>162</v>
      </c>
      <c r="C143" s="5">
        <v>9</v>
      </c>
      <c r="D143" s="5">
        <v>1420.6</v>
      </c>
      <c r="E143" s="5">
        <v>0.0341</v>
      </c>
      <c r="F143" s="36">
        <f t="shared" si="40"/>
        <v>48.44246</v>
      </c>
      <c r="G143" s="5">
        <v>829.3</v>
      </c>
      <c r="H143" s="37">
        <v>9292.9</v>
      </c>
      <c r="I143" s="36">
        <f t="shared" si="32"/>
        <v>10122.199999999999</v>
      </c>
      <c r="J143" s="5">
        <v>41.08</v>
      </c>
      <c r="K143" s="38">
        <f t="shared" si="33"/>
        <v>0.004785763964355575</v>
      </c>
      <c r="L143" s="140">
        <f t="shared" si="41"/>
        <v>0.196599183655727</v>
      </c>
      <c r="M143" s="19"/>
      <c r="N143" s="5" t="s">
        <v>162</v>
      </c>
      <c r="O143" s="5">
        <v>9</v>
      </c>
      <c r="P143" s="5">
        <v>1420.6</v>
      </c>
      <c r="Q143" s="39">
        <v>0.0341</v>
      </c>
      <c r="R143" s="36">
        <f t="shared" si="42"/>
        <v>48.44246</v>
      </c>
      <c r="S143" s="5">
        <v>829.3</v>
      </c>
      <c r="T143" s="37">
        <v>9292.9</v>
      </c>
      <c r="U143" s="36">
        <f t="shared" si="34"/>
        <v>10122.199999999999</v>
      </c>
      <c r="V143" s="36">
        <v>128.84</v>
      </c>
      <c r="W143" s="38">
        <f t="shared" si="35"/>
        <v>0.004785763964355575</v>
      </c>
      <c r="X143" s="122">
        <f t="shared" si="43"/>
        <v>0.6165978291675722</v>
      </c>
      <c r="Y143" s="19"/>
      <c r="Z143" s="5" t="s">
        <v>162</v>
      </c>
      <c r="AA143" s="5">
        <v>2261.2000000000003</v>
      </c>
      <c r="AB143" s="5">
        <v>2.14</v>
      </c>
      <c r="AC143" s="36">
        <f t="shared" si="44"/>
        <v>4838.968000000001</v>
      </c>
      <c r="AD143" s="5">
        <v>829.3</v>
      </c>
      <c r="AE143" s="37">
        <v>9292.9</v>
      </c>
      <c r="AF143" s="36">
        <f t="shared" si="36"/>
        <v>10122.199999999999</v>
      </c>
      <c r="AG143" s="5">
        <v>4.43</v>
      </c>
      <c r="AH143" s="40">
        <f t="shared" si="37"/>
        <v>0.4780549682875265</v>
      </c>
      <c r="AI143" s="134">
        <f t="shared" si="45"/>
        <v>2.1177835095137425</v>
      </c>
      <c r="AK143" s="5" t="s">
        <v>162</v>
      </c>
      <c r="AL143" s="5">
        <v>1420.6</v>
      </c>
      <c r="AM143" s="5">
        <v>0.0682</v>
      </c>
      <c r="AN143" s="36">
        <f t="shared" si="46"/>
        <v>96.88492</v>
      </c>
      <c r="AO143" s="5">
        <v>829.3</v>
      </c>
      <c r="AP143" s="37">
        <v>9292.9</v>
      </c>
      <c r="AQ143" s="36">
        <f t="shared" si="38"/>
        <v>10122.199999999999</v>
      </c>
      <c r="AR143" s="36">
        <v>32.9</v>
      </c>
      <c r="AS143" s="38">
        <f t="shared" si="39"/>
        <v>0.00957152792871115</v>
      </c>
      <c r="AT143" s="140">
        <f t="shared" si="47"/>
        <v>0.3149032688545968</v>
      </c>
      <c r="AU143" s="5"/>
      <c r="AV143" s="5"/>
      <c r="AW143" s="5"/>
      <c r="AX143" s="5"/>
    </row>
    <row r="144" spans="1:50" ht="11.25">
      <c r="A144" s="35">
        <v>135</v>
      </c>
      <c r="B144" s="5" t="s">
        <v>163</v>
      </c>
      <c r="C144" s="5">
        <v>5</v>
      </c>
      <c r="D144" s="5">
        <v>156.8</v>
      </c>
      <c r="E144" s="5">
        <v>0.0341</v>
      </c>
      <c r="F144" s="36">
        <f t="shared" si="40"/>
        <v>5.3468800000000005</v>
      </c>
      <c r="G144" s="5">
        <v>0</v>
      </c>
      <c r="H144" s="37">
        <v>1021.9</v>
      </c>
      <c r="I144" s="36">
        <f t="shared" si="32"/>
        <v>1021.9</v>
      </c>
      <c r="J144" s="5">
        <v>41.08</v>
      </c>
      <c r="K144" s="38">
        <f t="shared" si="33"/>
        <v>0.005232292787944026</v>
      </c>
      <c r="L144" s="140">
        <f t="shared" si="41"/>
        <v>0.2149425877287406</v>
      </c>
      <c r="M144" s="19"/>
      <c r="N144" s="5" t="s">
        <v>163</v>
      </c>
      <c r="O144" s="5">
        <v>5</v>
      </c>
      <c r="P144" s="5">
        <v>156.8</v>
      </c>
      <c r="Q144" s="39">
        <v>0.0341</v>
      </c>
      <c r="R144" s="36">
        <f t="shared" si="42"/>
        <v>5.3468800000000005</v>
      </c>
      <c r="S144" s="5">
        <v>0</v>
      </c>
      <c r="T144" s="37">
        <v>1021.9</v>
      </c>
      <c r="U144" s="36">
        <f t="shared" si="34"/>
        <v>1021.9</v>
      </c>
      <c r="V144" s="36">
        <v>128.84</v>
      </c>
      <c r="W144" s="38">
        <f t="shared" si="35"/>
        <v>0.005232292787944026</v>
      </c>
      <c r="X144" s="122">
        <f t="shared" si="43"/>
        <v>0.6741286027987083</v>
      </c>
      <c r="Y144" s="19"/>
      <c r="Z144" s="5" t="s">
        <v>163</v>
      </c>
      <c r="AA144" s="5">
        <v>611.9</v>
      </c>
      <c r="AB144" s="5">
        <v>0.31</v>
      </c>
      <c r="AC144" s="36">
        <f t="shared" si="44"/>
        <v>189.689</v>
      </c>
      <c r="AD144" s="5">
        <v>0</v>
      </c>
      <c r="AE144" s="37">
        <v>1021.9</v>
      </c>
      <c r="AF144" s="36">
        <f t="shared" si="36"/>
        <v>1021.9</v>
      </c>
      <c r="AG144" s="36">
        <v>3.1</v>
      </c>
      <c r="AH144" s="40">
        <f t="shared" si="37"/>
        <v>0.18562383794891868</v>
      </c>
      <c r="AI144" s="134">
        <f t="shared" si="45"/>
        <v>0.5754338976416479</v>
      </c>
      <c r="AK144" s="5" t="s">
        <v>163</v>
      </c>
      <c r="AL144" s="5">
        <v>156.8</v>
      </c>
      <c r="AM144" s="5">
        <v>0.0682</v>
      </c>
      <c r="AN144" s="36">
        <f t="shared" si="46"/>
        <v>10.693760000000001</v>
      </c>
      <c r="AO144" s="5">
        <v>0</v>
      </c>
      <c r="AP144" s="37">
        <v>1021.9</v>
      </c>
      <c r="AQ144" s="36">
        <f t="shared" si="38"/>
        <v>1021.9</v>
      </c>
      <c r="AR144" s="36">
        <v>32.9</v>
      </c>
      <c r="AS144" s="38">
        <f t="shared" si="39"/>
        <v>0.010464585575888053</v>
      </c>
      <c r="AT144" s="140">
        <f t="shared" si="47"/>
        <v>0.34428486544671694</v>
      </c>
      <c r="AU144" s="5"/>
      <c r="AV144" s="5"/>
      <c r="AW144" s="5"/>
      <c r="AX144" s="5"/>
    </row>
    <row r="145" spans="1:50" ht="11.25">
      <c r="A145" s="35">
        <v>136</v>
      </c>
      <c r="B145" s="5" t="s">
        <v>164</v>
      </c>
      <c r="C145" s="5">
        <v>9</v>
      </c>
      <c r="D145" s="5">
        <v>451.7</v>
      </c>
      <c r="E145" s="5">
        <v>0.0341</v>
      </c>
      <c r="F145" s="36">
        <f t="shared" si="40"/>
        <v>15.402969999999998</v>
      </c>
      <c r="G145" s="5">
        <v>0</v>
      </c>
      <c r="H145" s="37">
        <v>3882.8</v>
      </c>
      <c r="I145" s="36">
        <f t="shared" si="32"/>
        <v>3882.8</v>
      </c>
      <c r="J145" s="5">
        <v>41.08</v>
      </c>
      <c r="K145" s="38">
        <f t="shared" si="33"/>
        <v>0.003966974863500566</v>
      </c>
      <c r="L145" s="140">
        <f t="shared" si="41"/>
        <v>0.16296332739260325</v>
      </c>
      <c r="M145" s="19"/>
      <c r="N145" s="5" t="s">
        <v>164</v>
      </c>
      <c r="O145" s="5">
        <v>9</v>
      </c>
      <c r="P145" s="5">
        <v>451.7</v>
      </c>
      <c r="Q145" s="39">
        <v>0.0341</v>
      </c>
      <c r="R145" s="36">
        <f t="shared" si="42"/>
        <v>15.402969999999998</v>
      </c>
      <c r="S145" s="5">
        <v>0</v>
      </c>
      <c r="T145" s="37">
        <v>3882.8</v>
      </c>
      <c r="U145" s="36">
        <f t="shared" si="34"/>
        <v>3882.8</v>
      </c>
      <c r="V145" s="36">
        <v>128.84</v>
      </c>
      <c r="W145" s="38">
        <f t="shared" si="35"/>
        <v>0.003966974863500566</v>
      </c>
      <c r="X145" s="122">
        <f t="shared" si="43"/>
        <v>0.511105041413413</v>
      </c>
      <c r="Y145" s="19"/>
      <c r="Z145" s="5" t="s">
        <v>164</v>
      </c>
      <c r="AA145" s="5">
        <v>975.3</v>
      </c>
      <c r="AB145" s="5">
        <v>2.41</v>
      </c>
      <c r="AC145" s="36">
        <f t="shared" si="44"/>
        <v>2350.473</v>
      </c>
      <c r="AD145" s="5">
        <v>0</v>
      </c>
      <c r="AE145" s="37">
        <v>3882.8</v>
      </c>
      <c r="AF145" s="36">
        <f t="shared" si="36"/>
        <v>3882.8</v>
      </c>
      <c r="AG145" s="36">
        <v>3.1</v>
      </c>
      <c r="AH145" s="40">
        <f t="shared" si="37"/>
        <v>0.605355156072937</v>
      </c>
      <c r="AI145" s="134">
        <f t="shared" si="45"/>
        <v>1.8766009838261046</v>
      </c>
      <c r="AK145" s="5" t="s">
        <v>164</v>
      </c>
      <c r="AL145" s="5">
        <v>451.7</v>
      </c>
      <c r="AM145" s="5">
        <v>0.0682</v>
      </c>
      <c r="AN145" s="36">
        <f t="shared" si="46"/>
        <v>30.805939999999996</v>
      </c>
      <c r="AO145" s="5">
        <v>0</v>
      </c>
      <c r="AP145" s="37">
        <v>3882.8</v>
      </c>
      <c r="AQ145" s="36">
        <f t="shared" si="38"/>
        <v>3882.8</v>
      </c>
      <c r="AR145" s="36">
        <v>32.9</v>
      </c>
      <c r="AS145" s="38">
        <f t="shared" si="39"/>
        <v>0.007933949727001132</v>
      </c>
      <c r="AT145" s="140">
        <f t="shared" si="47"/>
        <v>0.26102694601833726</v>
      </c>
      <c r="AU145" s="5"/>
      <c r="AV145" s="5"/>
      <c r="AW145" s="5"/>
      <c r="AX145" s="5"/>
    </row>
    <row r="146" spans="1:50" ht="11.25">
      <c r="A146" s="35">
        <v>137</v>
      </c>
      <c r="B146" s="5" t="s">
        <v>165</v>
      </c>
      <c r="C146" s="5">
        <v>5</v>
      </c>
      <c r="D146" s="41">
        <v>190</v>
      </c>
      <c r="E146" s="5">
        <v>0.0341</v>
      </c>
      <c r="F146" s="36">
        <f t="shared" si="40"/>
        <v>6.479</v>
      </c>
      <c r="G146" s="5">
        <v>275.6</v>
      </c>
      <c r="H146" s="37">
        <v>2461.6</v>
      </c>
      <c r="I146" s="36">
        <f t="shared" si="32"/>
        <v>2737.2</v>
      </c>
      <c r="J146" s="5">
        <v>41.08</v>
      </c>
      <c r="K146" s="38">
        <f t="shared" si="33"/>
        <v>0.0023670173900336112</v>
      </c>
      <c r="L146" s="140">
        <f t="shared" si="41"/>
        <v>0.09723707438258075</v>
      </c>
      <c r="M146" s="19"/>
      <c r="N146" s="5" t="s">
        <v>165</v>
      </c>
      <c r="O146" s="5">
        <v>5</v>
      </c>
      <c r="P146" s="41">
        <v>190</v>
      </c>
      <c r="Q146" s="39">
        <v>0.0341</v>
      </c>
      <c r="R146" s="36">
        <f t="shared" si="42"/>
        <v>6.479</v>
      </c>
      <c r="S146" s="5">
        <v>275.6</v>
      </c>
      <c r="T146" s="37">
        <v>2461.6</v>
      </c>
      <c r="U146" s="36">
        <f t="shared" si="34"/>
        <v>2737.2</v>
      </c>
      <c r="V146" s="36">
        <v>128.84</v>
      </c>
      <c r="W146" s="38">
        <f t="shared" si="35"/>
        <v>0.0023670173900336112</v>
      </c>
      <c r="X146" s="122">
        <f t="shared" si="43"/>
        <v>0.30496652053193046</v>
      </c>
      <c r="Y146" s="19"/>
      <c r="Z146" s="5" t="s">
        <v>165</v>
      </c>
      <c r="AA146" s="5">
        <v>485.9</v>
      </c>
      <c r="AB146" s="5">
        <v>0.31</v>
      </c>
      <c r="AC146" s="36">
        <f t="shared" si="44"/>
        <v>150.629</v>
      </c>
      <c r="AD146" s="5">
        <v>275.6</v>
      </c>
      <c r="AE146" s="37">
        <v>2461.6</v>
      </c>
      <c r="AF146" s="36">
        <f t="shared" si="36"/>
        <v>2737.2</v>
      </c>
      <c r="AG146" s="5">
        <v>4.43</v>
      </c>
      <c r="AH146" s="40">
        <f t="shared" si="37"/>
        <v>0.05503032295776706</v>
      </c>
      <c r="AI146" s="134">
        <f t="shared" si="45"/>
        <v>0.24378433070290806</v>
      </c>
      <c r="AK146" s="5" t="s">
        <v>165</v>
      </c>
      <c r="AL146" s="41">
        <v>190</v>
      </c>
      <c r="AM146" s="5">
        <v>0.0682</v>
      </c>
      <c r="AN146" s="36">
        <f t="shared" si="46"/>
        <v>12.958</v>
      </c>
      <c r="AO146" s="5">
        <v>275.6</v>
      </c>
      <c r="AP146" s="37">
        <v>2461.6</v>
      </c>
      <c r="AQ146" s="36">
        <f t="shared" si="38"/>
        <v>2737.2</v>
      </c>
      <c r="AR146" s="36">
        <v>32.9</v>
      </c>
      <c r="AS146" s="38">
        <f t="shared" si="39"/>
        <v>0.0047340347800672224</v>
      </c>
      <c r="AT146" s="140">
        <f t="shared" si="47"/>
        <v>0.15574974426421162</v>
      </c>
      <c r="AU146" s="5"/>
      <c r="AV146" s="5"/>
      <c r="AW146" s="5"/>
      <c r="AX146" s="5"/>
    </row>
    <row r="147" spans="1:50" ht="11.25">
      <c r="A147" s="35">
        <v>138</v>
      </c>
      <c r="B147" s="5" t="s">
        <v>166</v>
      </c>
      <c r="C147" s="5">
        <v>3</v>
      </c>
      <c r="D147" s="5">
        <v>64.1</v>
      </c>
      <c r="E147" s="5">
        <v>0.0341</v>
      </c>
      <c r="F147" s="36">
        <f t="shared" si="40"/>
        <v>2.1858099999999996</v>
      </c>
      <c r="G147" s="5">
        <v>124.8</v>
      </c>
      <c r="H147" s="37">
        <v>707.4</v>
      </c>
      <c r="I147" s="36">
        <f t="shared" si="32"/>
        <v>832.1999999999999</v>
      </c>
      <c r="J147" s="5">
        <v>41.08</v>
      </c>
      <c r="K147" s="38">
        <f t="shared" si="33"/>
        <v>0.002626544099975967</v>
      </c>
      <c r="L147" s="140">
        <f t="shared" si="41"/>
        <v>0.10789843162701272</v>
      </c>
      <c r="M147" s="19"/>
      <c r="N147" s="5" t="s">
        <v>166</v>
      </c>
      <c r="O147" s="5">
        <v>3</v>
      </c>
      <c r="P147" s="5">
        <v>64.1</v>
      </c>
      <c r="Q147" s="39">
        <v>0.0341</v>
      </c>
      <c r="R147" s="36">
        <f t="shared" si="42"/>
        <v>2.1858099999999996</v>
      </c>
      <c r="S147" s="5">
        <v>124.8</v>
      </c>
      <c r="T147" s="37">
        <v>707.4</v>
      </c>
      <c r="U147" s="36">
        <f t="shared" si="34"/>
        <v>832.1999999999999</v>
      </c>
      <c r="V147" s="36">
        <v>128.84</v>
      </c>
      <c r="W147" s="38">
        <f t="shared" si="35"/>
        <v>0.002626544099975967</v>
      </c>
      <c r="X147" s="122">
        <f t="shared" si="43"/>
        <v>0.3384039418409036</v>
      </c>
      <c r="Y147" s="19"/>
      <c r="Z147" s="5" t="s">
        <v>166</v>
      </c>
      <c r="AA147" s="5">
        <v>71.9</v>
      </c>
      <c r="AB147" s="5">
        <v>0.31</v>
      </c>
      <c r="AC147" s="36">
        <f t="shared" si="44"/>
        <v>22.289</v>
      </c>
      <c r="AD147" s="5">
        <v>124.8</v>
      </c>
      <c r="AE147" s="37">
        <v>707.4</v>
      </c>
      <c r="AF147" s="36">
        <f t="shared" si="36"/>
        <v>832.1999999999999</v>
      </c>
      <c r="AG147" s="5">
        <v>4.43</v>
      </c>
      <c r="AH147" s="40">
        <f t="shared" si="37"/>
        <v>0.02678322518625331</v>
      </c>
      <c r="AI147" s="134">
        <f t="shared" si="45"/>
        <v>0.11864968757510215</v>
      </c>
      <c r="AK147" s="5" t="s">
        <v>166</v>
      </c>
      <c r="AL147" s="5">
        <v>64.1</v>
      </c>
      <c r="AM147" s="5">
        <v>0.0682</v>
      </c>
      <c r="AN147" s="36">
        <f t="shared" si="46"/>
        <v>4.371619999999999</v>
      </c>
      <c r="AO147" s="5">
        <v>124.8</v>
      </c>
      <c r="AP147" s="37">
        <v>707.4</v>
      </c>
      <c r="AQ147" s="36">
        <f t="shared" si="38"/>
        <v>832.1999999999999</v>
      </c>
      <c r="AR147" s="36">
        <v>32.9</v>
      </c>
      <c r="AS147" s="38">
        <f t="shared" si="39"/>
        <v>0.005253088199951934</v>
      </c>
      <c r="AT147" s="140">
        <f t="shared" si="47"/>
        <v>0.1728266017784186</v>
      </c>
      <c r="AU147" s="5"/>
      <c r="AV147" s="5"/>
      <c r="AW147" s="5"/>
      <c r="AX147" s="5"/>
    </row>
    <row r="148" spans="1:50" ht="11.25">
      <c r="A148" s="35">
        <v>139</v>
      </c>
      <c r="B148" s="5" t="s">
        <v>167</v>
      </c>
      <c r="C148" s="5">
        <v>3</v>
      </c>
      <c r="D148" s="5">
        <v>265.4</v>
      </c>
      <c r="E148" s="5">
        <v>0.0341</v>
      </c>
      <c r="F148" s="36">
        <f t="shared" si="40"/>
        <v>9.050139999999999</v>
      </c>
      <c r="G148" s="5">
        <v>430.1</v>
      </c>
      <c r="H148" s="37">
        <v>1236.8</v>
      </c>
      <c r="I148" s="36">
        <f t="shared" si="32"/>
        <v>1666.9</v>
      </c>
      <c r="J148" s="5">
        <v>41.08</v>
      </c>
      <c r="K148" s="38">
        <f t="shared" si="33"/>
        <v>0.005429323894654748</v>
      </c>
      <c r="L148" s="140">
        <f t="shared" si="41"/>
        <v>0.22303662559241702</v>
      </c>
      <c r="M148" s="19"/>
      <c r="N148" s="5" t="s">
        <v>167</v>
      </c>
      <c r="O148" s="5">
        <v>3</v>
      </c>
      <c r="P148" s="5">
        <v>265.4</v>
      </c>
      <c r="Q148" s="39">
        <v>0.0341</v>
      </c>
      <c r="R148" s="36">
        <f t="shared" si="42"/>
        <v>9.050139999999999</v>
      </c>
      <c r="S148" s="5">
        <v>430.1</v>
      </c>
      <c r="T148" s="37">
        <v>1236.8</v>
      </c>
      <c r="U148" s="36">
        <f t="shared" si="34"/>
        <v>1666.9</v>
      </c>
      <c r="V148" s="36">
        <v>128.84</v>
      </c>
      <c r="W148" s="38">
        <f t="shared" si="35"/>
        <v>0.005429323894654748</v>
      </c>
      <c r="X148" s="122">
        <f t="shared" si="43"/>
        <v>0.6995140905873177</v>
      </c>
      <c r="Y148" s="19"/>
      <c r="Z148" s="5" t="s">
        <v>167</v>
      </c>
      <c r="AA148" s="5">
        <v>406.5</v>
      </c>
      <c r="AB148" s="5">
        <v>0.31</v>
      </c>
      <c r="AC148" s="36">
        <f t="shared" si="44"/>
        <v>126.015</v>
      </c>
      <c r="AD148" s="5">
        <v>430.1</v>
      </c>
      <c r="AE148" s="37">
        <v>1236.8</v>
      </c>
      <c r="AF148" s="36">
        <f t="shared" si="36"/>
        <v>1666.9</v>
      </c>
      <c r="AG148" s="5">
        <v>4.43</v>
      </c>
      <c r="AH148" s="40">
        <f t="shared" si="37"/>
        <v>0.07559841622172896</v>
      </c>
      <c r="AI148" s="134">
        <f t="shared" si="45"/>
        <v>0.33490098386225925</v>
      </c>
      <c r="AK148" s="5" t="s">
        <v>167</v>
      </c>
      <c r="AL148" s="5">
        <v>265.4</v>
      </c>
      <c r="AM148" s="5">
        <v>0.0682</v>
      </c>
      <c r="AN148" s="36">
        <f t="shared" si="46"/>
        <v>18.100279999999998</v>
      </c>
      <c r="AO148" s="5">
        <v>430.1</v>
      </c>
      <c r="AP148" s="37">
        <v>1236.8</v>
      </c>
      <c r="AQ148" s="36">
        <f t="shared" si="38"/>
        <v>1666.9</v>
      </c>
      <c r="AR148" s="36">
        <v>32.9</v>
      </c>
      <c r="AS148" s="38">
        <f t="shared" si="39"/>
        <v>0.010858647789309495</v>
      </c>
      <c r="AT148" s="140">
        <f t="shared" si="47"/>
        <v>0.3572495122682824</v>
      </c>
      <c r="AU148" s="5"/>
      <c r="AV148" s="5"/>
      <c r="AW148" s="5"/>
      <c r="AX148" s="5"/>
    </row>
    <row r="149" spans="1:50" ht="11.25">
      <c r="A149" s="35">
        <v>140</v>
      </c>
      <c r="B149" s="5" t="s">
        <v>168</v>
      </c>
      <c r="C149" s="5">
        <v>4</v>
      </c>
      <c r="D149" s="5">
        <v>122.5</v>
      </c>
      <c r="E149" s="5">
        <v>0.0341</v>
      </c>
      <c r="F149" s="36">
        <f t="shared" si="40"/>
        <v>4.17725</v>
      </c>
      <c r="G149" s="5">
        <v>152.2</v>
      </c>
      <c r="H149" s="37">
        <v>972.4</v>
      </c>
      <c r="I149" s="36">
        <f t="shared" si="32"/>
        <v>1124.6</v>
      </c>
      <c r="J149" s="5">
        <v>41.08</v>
      </c>
      <c r="K149" s="38">
        <f t="shared" si="33"/>
        <v>0.0037144317979726127</v>
      </c>
      <c r="L149" s="140">
        <f t="shared" si="41"/>
        <v>0.15258885826071492</v>
      </c>
      <c r="M149" s="19"/>
      <c r="N149" s="5" t="s">
        <v>168</v>
      </c>
      <c r="O149" s="5">
        <v>4</v>
      </c>
      <c r="P149" s="5">
        <v>122.5</v>
      </c>
      <c r="Q149" s="39">
        <v>0.0341</v>
      </c>
      <c r="R149" s="36">
        <f t="shared" si="42"/>
        <v>4.17725</v>
      </c>
      <c r="S149" s="5">
        <v>152.2</v>
      </c>
      <c r="T149" s="37">
        <v>972.4</v>
      </c>
      <c r="U149" s="36">
        <f t="shared" si="34"/>
        <v>1124.6</v>
      </c>
      <c r="V149" s="36">
        <v>128.84</v>
      </c>
      <c r="W149" s="38">
        <f t="shared" si="35"/>
        <v>0.0037144317979726127</v>
      </c>
      <c r="X149" s="122">
        <f t="shared" si="43"/>
        <v>0.4785673928507914</v>
      </c>
      <c r="Y149" s="19"/>
      <c r="Z149" s="5" t="s">
        <v>168</v>
      </c>
      <c r="AA149" s="5">
        <v>148.5</v>
      </c>
      <c r="AB149" s="5">
        <v>0.31</v>
      </c>
      <c r="AC149" s="36">
        <f t="shared" si="44"/>
        <v>46.035</v>
      </c>
      <c r="AD149" s="5">
        <v>152.2</v>
      </c>
      <c r="AE149" s="37">
        <v>972.4</v>
      </c>
      <c r="AF149" s="36">
        <f t="shared" si="36"/>
        <v>1124.6</v>
      </c>
      <c r="AG149" s="5">
        <v>4.43</v>
      </c>
      <c r="AH149" s="40">
        <f t="shared" si="37"/>
        <v>0.040934554508269605</v>
      </c>
      <c r="AI149" s="134">
        <f t="shared" si="45"/>
        <v>0.18134007647163433</v>
      </c>
      <c r="AK149" s="5" t="s">
        <v>168</v>
      </c>
      <c r="AL149" s="5">
        <v>122.5</v>
      </c>
      <c r="AM149" s="5">
        <v>0.0682</v>
      </c>
      <c r="AN149" s="36">
        <f t="shared" si="46"/>
        <v>8.3545</v>
      </c>
      <c r="AO149" s="5">
        <v>152.2</v>
      </c>
      <c r="AP149" s="37">
        <v>972.4</v>
      </c>
      <c r="AQ149" s="36">
        <f t="shared" si="38"/>
        <v>1124.6</v>
      </c>
      <c r="AR149" s="36">
        <v>32.9</v>
      </c>
      <c r="AS149" s="38">
        <f t="shared" si="39"/>
        <v>0.007428863595945225</v>
      </c>
      <c r="AT149" s="140">
        <f t="shared" si="47"/>
        <v>0.2444096123065979</v>
      </c>
      <c r="AU149" s="5"/>
      <c r="AV149" s="5"/>
      <c r="AW149" s="5"/>
      <c r="AX149" s="5"/>
    </row>
    <row r="150" spans="1:50" ht="11.25">
      <c r="A150" s="35">
        <v>141</v>
      </c>
      <c r="B150" s="5" t="s">
        <v>169</v>
      </c>
      <c r="C150" s="5">
        <v>5</v>
      </c>
      <c r="D150" s="5">
        <v>130.4</v>
      </c>
      <c r="E150" s="5">
        <v>0.0341</v>
      </c>
      <c r="F150" s="36">
        <f t="shared" si="40"/>
        <v>4.44664</v>
      </c>
      <c r="G150" s="5">
        <v>292.5</v>
      </c>
      <c r="H150" s="37">
        <v>1528.9</v>
      </c>
      <c r="I150" s="36">
        <f t="shared" si="32"/>
        <v>1821.4</v>
      </c>
      <c r="J150" s="5">
        <v>41.08</v>
      </c>
      <c r="K150" s="38">
        <f t="shared" si="33"/>
        <v>0.0024413308444054026</v>
      </c>
      <c r="L150" s="140">
        <f t="shared" si="41"/>
        <v>0.10028987108817393</v>
      </c>
      <c r="M150" s="19"/>
      <c r="N150" s="5" t="s">
        <v>169</v>
      </c>
      <c r="O150" s="5">
        <v>5</v>
      </c>
      <c r="P150" s="5">
        <v>130.4</v>
      </c>
      <c r="Q150" s="39">
        <v>0.0341</v>
      </c>
      <c r="R150" s="36">
        <f t="shared" si="42"/>
        <v>4.44664</v>
      </c>
      <c r="S150" s="5">
        <v>292.5</v>
      </c>
      <c r="T150" s="37">
        <v>1528.9</v>
      </c>
      <c r="U150" s="36">
        <f t="shared" si="34"/>
        <v>1821.4</v>
      </c>
      <c r="V150" s="36">
        <v>128.84</v>
      </c>
      <c r="W150" s="38">
        <f t="shared" si="35"/>
        <v>0.0024413308444054026</v>
      </c>
      <c r="X150" s="122">
        <f t="shared" si="43"/>
        <v>0.3145410659931921</v>
      </c>
      <c r="Y150" s="42"/>
      <c r="Z150" s="5" t="s">
        <v>169</v>
      </c>
      <c r="AA150" s="5">
        <v>212.7</v>
      </c>
      <c r="AB150" s="5">
        <v>0.31</v>
      </c>
      <c r="AC150" s="36">
        <f t="shared" si="44"/>
        <v>65.937</v>
      </c>
      <c r="AD150" s="5">
        <v>292.5</v>
      </c>
      <c r="AE150" s="37">
        <v>1528.9</v>
      </c>
      <c r="AF150" s="36">
        <f t="shared" si="36"/>
        <v>1821.4</v>
      </c>
      <c r="AG150" s="5">
        <v>4.43</v>
      </c>
      <c r="AH150" s="40">
        <f t="shared" si="37"/>
        <v>0.03620127374547051</v>
      </c>
      <c r="AI150" s="134">
        <f t="shared" si="45"/>
        <v>0.16037164269243434</v>
      </c>
      <c r="AK150" s="5" t="s">
        <v>169</v>
      </c>
      <c r="AL150" s="5">
        <v>130.4</v>
      </c>
      <c r="AM150" s="5">
        <v>0.0682</v>
      </c>
      <c r="AN150" s="36">
        <f t="shared" si="46"/>
        <v>8.89328</v>
      </c>
      <c r="AO150" s="5">
        <v>292.5</v>
      </c>
      <c r="AP150" s="37">
        <v>1528.9</v>
      </c>
      <c r="AQ150" s="36">
        <f t="shared" si="38"/>
        <v>1821.4</v>
      </c>
      <c r="AR150" s="36">
        <v>32.9</v>
      </c>
      <c r="AS150" s="38">
        <f t="shared" si="39"/>
        <v>0.004882661688810805</v>
      </c>
      <c r="AT150" s="140">
        <f t="shared" si="47"/>
        <v>0.16063956956187547</v>
      </c>
      <c r="AU150" s="5"/>
      <c r="AV150" s="5"/>
      <c r="AW150" s="5"/>
      <c r="AX150" s="5"/>
    </row>
    <row r="151" spans="1:50" ht="11.25">
      <c r="A151" s="35">
        <v>142</v>
      </c>
      <c r="B151" s="5" t="s">
        <v>170</v>
      </c>
      <c r="C151" s="5">
        <v>5</v>
      </c>
      <c r="D151" s="5">
        <v>448.4</v>
      </c>
      <c r="E151" s="5">
        <v>0.0341</v>
      </c>
      <c r="F151" s="36">
        <f t="shared" si="40"/>
        <v>15.290439999999998</v>
      </c>
      <c r="G151" s="5">
        <v>0</v>
      </c>
      <c r="H151" s="37">
        <v>4583.4</v>
      </c>
      <c r="I151" s="36">
        <f t="shared" si="32"/>
        <v>4583.4</v>
      </c>
      <c r="J151" s="5">
        <v>41.08</v>
      </c>
      <c r="K151" s="38">
        <f t="shared" si="33"/>
        <v>0.003336047475673081</v>
      </c>
      <c r="L151" s="140">
        <f t="shared" si="41"/>
        <v>0.13704483030065018</v>
      </c>
      <c r="M151" s="19"/>
      <c r="N151" s="5" t="s">
        <v>170</v>
      </c>
      <c r="O151" s="5">
        <v>5</v>
      </c>
      <c r="P151" s="5">
        <v>448.4</v>
      </c>
      <c r="Q151" s="39">
        <v>0.0341</v>
      </c>
      <c r="R151" s="36">
        <f t="shared" si="42"/>
        <v>15.290439999999998</v>
      </c>
      <c r="S151" s="5">
        <v>0</v>
      </c>
      <c r="T151" s="37">
        <v>4583.4</v>
      </c>
      <c r="U151" s="36">
        <f t="shared" si="34"/>
        <v>4583.4</v>
      </c>
      <c r="V151" s="36">
        <v>128.84</v>
      </c>
      <c r="W151" s="38">
        <f t="shared" si="35"/>
        <v>0.003336047475673081</v>
      </c>
      <c r="X151" s="122">
        <f t="shared" si="43"/>
        <v>0.4298163567657198</v>
      </c>
      <c r="Y151" s="19"/>
      <c r="Z151" s="5" t="s">
        <v>170</v>
      </c>
      <c r="AA151" s="5">
        <v>1375.7</v>
      </c>
      <c r="AB151" s="5">
        <v>0.31</v>
      </c>
      <c r="AC151" s="36">
        <f t="shared" si="44"/>
        <v>426.467</v>
      </c>
      <c r="AD151" s="5">
        <v>0</v>
      </c>
      <c r="AE151" s="37">
        <v>4583.4</v>
      </c>
      <c r="AF151" s="36">
        <f t="shared" si="36"/>
        <v>4583.4</v>
      </c>
      <c r="AG151" s="5">
        <v>4.43</v>
      </c>
      <c r="AH151" s="40">
        <f t="shared" si="37"/>
        <v>0.09304599205829733</v>
      </c>
      <c r="AI151" s="134">
        <f t="shared" si="45"/>
        <v>0.41219374481825716</v>
      </c>
      <c r="AK151" s="5" t="s">
        <v>170</v>
      </c>
      <c r="AL151" s="5">
        <v>448.4</v>
      </c>
      <c r="AM151" s="5">
        <v>0.0682</v>
      </c>
      <c r="AN151" s="36">
        <f t="shared" si="46"/>
        <v>30.580879999999997</v>
      </c>
      <c r="AO151" s="5">
        <v>0</v>
      </c>
      <c r="AP151" s="37">
        <v>4583.4</v>
      </c>
      <c r="AQ151" s="36">
        <f t="shared" si="38"/>
        <v>4583.4</v>
      </c>
      <c r="AR151" s="36">
        <v>32.9</v>
      </c>
      <c r="AS151" s="38">
        <f t="shared" si="39"/>
        <v>0.006672094951346162</v>
      </c>
      <c r="AT151" s="140">
        <f t="shared" si="47"/>
        <v>0.21951192389928872</v>
      </c>
      <c r="AU151" s="5"/>
      <c r="AV151" s="5"/>
      <c r="AW151" s="5"/>
      <c r="AX151" s="5"/>
    </row>
    <row r="152" spans="1:50" ht="11.25">
      <c r="A152" s="35">
        <v>143</v>
      </c>
      <c r="B152" s="5" t="s">
        <v>171</v>
      </c>
      <c r="C152" s="5">
        <v>10</v>
      </c>
      <c r="D152" s="41">
        <v>1077</v>
      </c>
      <c r="E152" s="5">
        <v>0.0341</v>
      </c>
      <c r="F152" s="36">
        <f t="shared" si="40"/>
        <v>36.725699999999996</v>
      </c>
      <c r="G152" s="5">
        <v>0</v>
      </c>
      <c r="H152" s="37">
        <v>8627.3</v>
      </c>
      <c r="I152" s="36">
        <f t="shared" si="32"/>
        <v>8627.3</v>
      </c>
      <c r="J152" s="5">
        <v>41.08</v>
      </c>
      <c r="K152" s="38">
        <f t="shared" si="33"/>
        <v>0.004256916996047431</v>
      </c>
      <c r="L152" s="140">
        <f t="shared" si="41"/>
        <v>0.17487415019762845</v>
      </c>
      <c r="M152" s="19"/>
      <c r="N152" s="5" t="s">
        <v>171</v>
      </c>
      <c r="O152" s="5">
        <v>10</v>
      </c>
      <c r="P152" s="41">
        <v>1077</v>
      </c>
      <c r="Q152" s="39">
        <v>0.0341</v>
      </c>
      <c r="R152" s="36">
        <f t="shared" si="42"/>
        <v>36.725699999999996</v>
      </c>
      <c r="S152" s="5">
        <v>0</v>
      </c>
      <c r="T152" s="37">
        <v>8627.3</v>
      </c>
      <c r="U152" s="36">
        <f t="shared" si="34"/>
        <v>8627.3</v>
      </c>
      <c r="V152" s="36">
        <v>128.84</v>
      </c>
      <c r="W152" s="38">
        <f t="shared" si="35"/>
        <v>0.004256916996047431</v>
      </c>
      <c r="X152" s="122">
        <f t="shared" si="43"/>
        <v>0.548461185770751</v>
      </c>
      <c r="Y152" s="19"/>
      <c r="Z152" s="5" t="s">
        <v>171</v>
      </c>
      <c r="AA152" s="5">
        <v>2005.2</v>
      </c>
      <c r="AB152" s="5">
        <v>2.14</v>
      </c>
      <c r="AC152" s="36">
        <f t="shared" si="44"/>
        <v>4291.128000000001</v>
      </c>
      <c r="AD152" s="5">
        <v>0</v>
      </c>
      <c r="AE152" s="37">
        <v>8627.3</v>
      </c>
      <c r="AF152" s="36">
        <f t="shared" si="36"/>
        <v>8627.3</v>
      </c>
      <c r="AG152" s="5">
        <v>4.43</v>
      </c>
      <c r="AH152" s="40">
        <f t="shared" si="37"/>
        <v>0.49738944976991656</v>
      </c>
      <c r="AI152" s="134">
        <f t="shared" si="45"/>
        <v>2.2034352624807303</v>
      </c>
      <c r="AK152" s="5" t="s">
        <v>171</v>
      </c>
      <c r="AL152" s="41">
        <v>1077</v>
      </c>
      <c r="AM152" s="5">
        <v>0.0682</v>
      </c>
      <c r="AN152" s="36">
        <f t="shared" si="46"/>
        <v>73.45139999999999</v>
      </c>
      <c r="AO152" s="5">
        <v>0</v>
      </c>
      <c r="AP152" s="37">
        <v>8627.3</v>
      </c>
      <c r="AQ152" s="36">
        <f t="shared" si="38"/>
        <v>8627.3</v>
      </c>
      <c r="AR152" s="36">
        <v>32.9</v>
      </c>
      <c r="AS152" s="38">
        <f t="shared" si="39"/>
        <v>0.008513833992094861</v>
      </c>
      <c r="AT152" s="140">
        <f t="shared" si="47"/>
        <v>0.2801051383399209</v>
      </c>
      <c r="AU152" s="5"/>
      <c r="AV152" s="5"/>
      <c r="AW152" s="5"/>
      <c r="AX152" s="5"/>
    </row>
    <row r="153" spans="1:50" ht="11.25">
      <c r="A153" s="35">
        <v>144</v>
      </c>
      <c r="B153" s="5" t="s">
        <v>172</v>
      </c>
      <c r="C153" s="5">
        <v>5</v>
      </c>
      <c r="D153" s="5">
        <v>145.3</v>
      </c>
      <c r="E153" s="5">
        <v>0.0341</v>
      </c>
      <c r="F153" s="36">
        <f t="shared" si="40"/>
        <v>4.9547300000000005</v>
      </c>
      <c r="G153" s="5">
        <v>377.1</v>
      </c>
      <c r="H153" s="37">
        <v>1253.2</v>
      </c>
      <c r="I153" s="36">
        <f t="shared" si="32"/>
        <v>1630.3000000000002</v>
      </c>
      <c r="J153" s="5">
        <v>41.08</v>
      </c>
      <c r="K153" s="38">
        <f t="shared" si="33"/>
        <v>0.003039152303257069</v>
      </c>
      <c r="L153" s="140">
        <f t="shared" si="41"/>
        <v>0.12484837661780039</v>
      </c>
      <c r="M153" s="19"/>
      <c r="N153" s="5" t="s">
        <v>172</v>
      </c>
      <c r="O153" s="5">
        <v>5</v>
      </c>
      <c r="P153" s="5">
        <v>145.3</v>
      </c>
      <c r="Q153" s="39">
        <v>0.0341</v>
      </c>
      <c r="R153" s="36">
        <f t="shared" si="42"/>
        <v>4.9547300000000005</v>
      </c>
      <c r="S153" s="5">
        <v>377.1</v>
      </c>
      <c r="T153" s="37">
        <v>1253.2</v>
      </c>
      <c r="U153" s="36">
        <f t="shared" si="34"/>
        <v>1630.3000000000002</v>
      </c>
      <c r="V153" s="36">
        <v>128.84</v>
      </c>
      <c r="W153" s="38">
        <f t="shared" si="35"/>
        <v>0.003039152303257069</v>
      </c>
      <c r="X153" s="122">
        <f t="shared" si="43"/>
        <v>0.3915643827516408</v>
      </c>
      <c r="Y153" s="19"/>
      <c r="Z153" s="5" t="s">
        <v>172</v>
      </c>
      <c r="AA153" s="5">
        <v>302.1</v>
      </c>
      <c r="AB153" s="5">
        <v>0.31</v>
      </c>
      <c r="AC153" s="36">
        <f t="shared" si="44"/>
        <v>93.65100000000001</v>
      </c>
      <c r="AD153" s="5">
        <v>377.1</v>
      </c>
      <c r="AE153" s="37">
        <v>1253.2</v>
      </c>
      <c r="AF153" s="36">
        <f t="shared" si="36"/>
        <v>1630.3000000000002</v>
      </c>
      <c r="AG153" s="5">
        <v>4.43</v>
      </c>
      <c r="AH153" s="40">
        <f t="shared" si="37"/>
        <v>0.05744402870637306</v>
      </c>
      <c r="AI153" s="134">
        <f t="shared" si="45"/>
        <v>0.25447704716923264</v>
      </c>
      <c r="AK153" s="5" t="s">
        <v>172</v>
      </c>
      <c r="AL153" s="5">
        <v>145.3</v>
      </c>
      <c r="AM153" s="5">
        <v>0.0682</v>
      </c>
      <c r="AN153" s="36">
        <f t="shared" si="46"/>
        <v>9.909460000000001</v>
      </c>
      <c r="AO153" s="5">
        <v>377.1</v>
      </c>
      <c r="AP153" s="37">
        <v>1253.2</v>
      </c>
      <c r="AQ153" s="36">
        <f t="shared" si="38"/>
        <v>1630.3000000000002</v>
      </c>
      <c r="AR153" s="36">
        <v>32.9</v>
      </c>
      <c r="AS153" s="38">
        <f t="shared" si="39"/>
        <v>0.006078304606514138</v>
      </c>
      <c r="AT153" s="140">
        <f t="shared" si="47"/>
        <v>0.19997622155431513</v>
      </c>
      <c r="AU153" s="5"/>
      <c r="AV153" s="5"/>
      <c r="AW153" s="5"/>
      <c r="AX153" s="5"/>
    </row>
    <row r="154" spans="1:50" ht="11.25">
      <c r="A154" s="35">
        <v>145</v>
      </c>
      <c r="B154" s="5" t="s">
        <v>173</v>
      </c>
      <c r="C154" s="5">
        <v>6</v>
      </c>
      <c r="D154" s="5">
        <v>145.8</v>
      </c>
      <c r="E154" s="5">
        <v>0.0341</v>
      </c>
      <c r="F154" s="36">
        <f t="shared" si="40"/>
        <v>4.97178</v>
      </c>
      <c r="G154" s="5">
        <v>170.6</v>
      </c>
      <c r="H154" s="37">
        <v>1648.9</v>
      </c>
      <c r="I154" s="36">
        <f t="shared" si="32"/>
        <v>1819.5</v>
      </c>
      <c r="J154" s="5">
        <v>41.08</v>
      </c>
      <c r="K154" s="38">
        <f t="shared" si="33"/>
        <v>0.002732497938994229</v>
      </c>
      <c r="L154" s="140">
        <f t="shared" si="41"/>
        <v>0.11225101533388293</v>
      </c>
      <c r="M154" s="19"/>
      <c r="N154" s="5" t="s">
        <v>173</v>
      </c>
      <c r="O154" s="5">
        <v>6</v>
      </c>
      <c r="P154" s="5">
        <v>145.8</v>
      </c>
      <c r="Q154" s="39">
        <v>0.0341</v>
      </c>
      <c r="R154" s="36">
        <f t="shared" si="42"/>
        <v>4.97178</v>
      </c>
      <c r="S154" s="5">
        <v>170.6</v>
      </c>
      <c r="T154" s="37">
        <v>1648.9</v>
      </c>
      <c r="U154" s="36">
        <f t="shared" si="34"/>
        <v>1819.5</v>
      </c>
      <c r="V154" s="36">
        <v>128.84</v>
      </c>
      <c r="W154" s="38">
        <f t="shared" si="35"/>
        <v>0.002732497938994229</v>
      </c>
      <c r="X154" s="122">
        <f t="shared" si="43"/>
        <v>0.3520550344600165</v>
      </c>
      <c r="Y154" s="19"/>
      <c r="Z154" s="5" t="s">
        <v>173</v>
      </c>
      <c r="AA154" s="5">
        <v>356.2</v>
      </c>
      <c r="AB154" s="5">
        <v>0.31</v>
      </c>
      <c r="AC154" s="36">
        <f t="shared" si="44"/>
        <v>110.422</v>
      </c>
      <c r="AD154" s="5">
        <v>170.6</v>
      </c>
      <c r="AE154" s="37">
        <v>1648.9</v>
      </c>
      <c r="AF154" s="36">
        <f t="shared" si="36"/>
        <v>1819.5</v>
      </c>
      <c r="AG154" s="5">
        <v>4.43</v>
      </c>
      <c r="AH154" s="40">
        <f t="shared" si="37"/>
        <v>0.06068810112668315</v>
      </c>
      <c r="AI154" s="134">
        <f t="shared" si="45"/>
        <v>0.26884828799120636</v>
      </c>
      <c r="AK154" s="5" t="s">
        <v>173</v>
      </c>
      <c r="AL154" s="5">
        <v>145.8</v>
      </c>
      <c r="AM154" s="5">
        <v>0.0682</v>
      </c>
      <c r="AN154" s="36">
        <f t="shared" si="46"/>
        <v>9.94356</v>
      </c>
      <c r="AO154" s="5">
        <v>170.6</v>
      </c>
      <c r="AP154" s="37">
        <v>1648.9</v>
      </c>
      <c r="AQ154" s="36">
        <f t="shared" si="38"/>
        <v>1819.5</v>
      </c>
      <c r="AR154" s="36">
        <v>32.9</v>
      </c>
      <c r="AS154" s="38">
        <f t="shared" si="39"/>
        <v>0.005464995877988458</v>
      </c>
      <c r="AT154" s="140">
        <f t="shared" si="47"/>
        <v>0.17979836438582028</v>
      </c>
      <c r="AU154" s="5"/>
      <c r="AV154" s="5"/>
      <c r="AW154" s="5"/>
      <c r="AX154" s="5"/>
    </row>
    <row r="155" spans="1:50" ht="11.25">
      <c r="A155" s="35">
        <v>146</v>
      </c>
      <c r="B155" s="5" t="s">
        <v>174</v>
      </c>
      <c r="C155" s="5">
        <v>5</v>
      </c>
      <c r="D155" s="5">
        <v>241.3</v>
      </c>
      <c r="E155" s="5">
        <v>0.0341</v>
      </c>
      <c r="F155" s="36">
        <f t="shared" si="40"/>
        <v>8.22833</v>
      </c>
      <c r="G155" s="5">
        <v>802.2</v>
      </c>
      <c r="H155" s="37">
        <v>2509.6</v>
      </c>
      <c r="I155" s="36">
        <f t="shared" si="32"/>
        <v>3311.8</v>
      </c>
      <c r="J155" s="5">
        <v>41.08</v>
      </c>
      <c r="K155" s="38">
        <f t="shared" si="33"/>
        <v>0.0024845491877528835</v>
      </c>
      <c r="L155" s="140">
        <f t="shared" si="41"/>
        <v>0.10206528063288844</v>
      </c>
      <c r="M155" s="19"/>
      <c r="N155" s="5" t="s">
        <v>174</v>
      </c>
      <c r="O155" s="5">
        <v>5</v>
      </c>
      <c r="P155" s="5">
        <v>241.3</v>
      </c>
      <c r="Q155" s="39">
        <v>0.0341</v>
      </c>
      <c r="R155" s="36">
        <f t="shared" si="42"/>
        <v>8.22833</v>
      </c>
      <c r="S155" s="5">
        <v>802.2</v>
      </c>
      <c r="T155" s="37">
        <v>2509.6</v>
      </c>
      <c r="U155" s="36">
        <f t="shared" si="34"/>
        <v>3311.8</v>
      </c>
      <c r="V155" s="36">
        <v>128.84</v>
      </c>
      <c r="W155" s="38">
        <f t="shared" si="35"/>
        <v>0.0024845491877528835</v>
      </c>
      <c r="X155" s="122">
        <f t="shared" si="43"/>
        <v>0.3201093173500815</v>
      </c>
      <c r="Y155" s="19"/>
      <c r="Z155" s="5" t="s">
        <v>174</v>
      </c>
      <c r="AA155" s="5">
        <v>737.7</v>
      </c>
      <c r="AB155" s="5">
        <v>0.31</v>
      </c>
      <c r="AC155" s="36">
        <f t="shared" si="44"/>
        <v>228.687</v>
      </c>
      <c r="AD155" s="5">
        <v>802.2</v>
      </c>
      <c r="AE155" s="37">
        <v>2509.6</v>
      </c>
      <c r="AF155" s="36">
        <f t="shared" si="36"/>
        <v>3311.8</v>
      </c>
      <c r="AG155" s="5">
        <v>4.43</v>
      </c>
      <c r="AH155" s="40">
        <f t="shared" si="37"/>
        <v>0.06905217706383236</v>
      </c>
      <c r="AI155" s="134">
        <f t="shared" si="45"/>
        <v>0.3059011443927773</v>
      </c>
      <c r="AK155" s="5" t="s">
        <v>174</v>
      </c>
      <c r="AL155" s="5">
        <v>241.3</v>
      </c>
      <c r="AM155" s="5">
        <v>0.0682</v>
      </c>
      <c r="AN155" s="36">
        <f t="shared" si="46"/>
        <v>16.45666</v>
      </c>
      <c r="AO155" s="5">
        <v>802.2</v>
      </c>
      <c r="AP155" s="37">
        <v>2509.6</v>
      </c>
      <c r="AQ155" s="36">
        <f t="shared" si="38"/>
        <v>3311.8</v>
      </c>
      <c r="AR155" s="36">
        <v>32.9</v>
      </c>
      <c r="AS155" s="38">
        <f t="shared" si="39"/>
        <v>0.004969098375505767</v>
      </c>
      <c r="AT155" s="140">
        <f t="shared" si="47"/>
        <v>0.16348333655413974</v>
      </c>
      <c r="AU155" s="5"/>
      <c r="AV155" s="5"/>
      <c r="AW155" s="5"/>
      <c r="AX155" s="5"/>
    </row>
    <row r="156" spans="1:50" ht="11.25">
      <c r="A156" s="35">
        <v>147</v>
      </c>
      <c r="B156" s="5" t="s">
        <v>175</v>
      </c>
      <c r="C156" s="5">
        <v>5</v>
      </c>
      <c r="D156" s="5">
        <v>217.2</v>
      </c>
      <c r="E156" s="5">
        <v>0.0341</v>
      </c>
      <c r="F156" s="36">
        <f t="shared" si="40"/>
        <v>7.4065199999999995</v>
      </c>
      <c r="G156" s="5">
        <v>747.4</v>
      </c>
      <c r="H156" s="37">
        <v>2204.2</v>
      </c>
      <c r="I156" s="36">
        <f t="shared" si="32"/>
        <v>2951.6</v>
      </c>
      <c r="J156" s="5">
        <v>41.08</v>
      </c>
      <c r="K156" s="38">
        <f t="shared" si="33"/>
        <v>0.0025093237566065863</v>
      </c>
      <c r="L156" s="140">
        <f t="shared" si="41"/>
        <v>0.10308301992139857</v>
      </c>
      <c r="M156" s="19"/>
      <c r="N156" s="5" t="s">
        <v>175</v>
      </c>
      <c r="O156" s="5">
        <v>5</v>
      </c>
      <c r="P156" s="5">
        <v>217.2</v>
      </c>
      <c r="Q156" s="39">
        <v>0.0341</v>
      </c>
      <c r="R156" s="36">
        <f t="shared" si="42"/>
        <v>7.4065199999999995</v>
      </c>
      <c r="S156" s="5">
        <v>747.4</v>
      </c>
      <c r="T156" s="37">
        <v>2204.2</v>
      </c>
      <c r="U156" s="36">
        <f t="shared" si="34"/>
        <v>2951.6</v>
      </c>
      <c r="V156" s="36">
        <v>128.84</v>
      </c>
      <c r="W156" s="38">
        <f t="shared" si="35"/>
        <v>0.0025093237566065863</v>
      </c>
      <c r="X156" s="122">
        <f t="shared" si="43"/>
        <v>0.3233012728011926</v>
      </c>
      <c r="Y156" s="19"/>
      <c r="Z156" s="5" t="s">
        <v>175</v>
      </c>
      <c r="AA156" s="5">
        <v>557.1</v>
      </c>
      <c r="AB156" s="5">
        <v>0.31</v>
      </c>
      <c r="AC156" s="36">
        <f t="shared" si="44"/>
        <v>172.701</v>
      </c>
      <c r="AD156" s="5">
        <v>747.4</v>
      </c>
      <c r="AE156" s="37">
        <v>2204.2</v>
      </c>
      <c r="AF156" s="36">
        <f t="shared" si="36"/>
        <v>2951.6</v>
      </c>
      <c r="AG156" s="5">
        <v>4.43</v>
      </c>
      <c r="AH156" s="40">
        <f t="shared" si="37"/>
        <v>0.05851097709716764</v>
      </c>
      <c r="AI156" s="134">
        <f t="shared" si="45"/>
        <v>0.25920362854045265</v>
      </c>
      <c r="AK156" s="5" t="s">
        <v>175</v>
      </c>
      <c r="AL156" s="5">
        <v>217.2</v>
      </c>
      <c r="AM156" s="5">
        <v>0.0682</v>
      </c>
      <c r="AN156" s="36">
        <f t="shared" si="46"/>
        <v>14.813039999999999</v>
      </c>
      <c r="AO156" s="5">
        <v>747.4</v>
      </c>
      <c r="AP156" s="37">
        <v>2204.2</v>
      </c>
      <c r="AQ156" s="36">
        <f t="shared" si="38"/>
        <v>2951.6</v>
      </c>
      <c r="AR156" s="36">
        <v>32.9</v>
      </c>
      <c r="AS156" s="38">
        <f t="shared" si="39"/>
        <v>0.005018647513213173</v>
      </c>
      <c r="AT156" s="140">
        <f t="shared" si="47"/>
        <v>0.16511350318471338</v>
      </c>
      <c r="AU156" s="5"/>
      <c r="AV156" s="5"/>
      <c r="AW156" s="5"/>
      <c r="AX156" s="5"/>
    </row>
    <row r="157" spans="1:50" ht="11.25">
      <c r="A157" s="35">
        <v>148</v>
      </c>
      <c r="B157" s="5" t="s">
        <v>176</v>
      </c>
      <c r="C157" s="5">
        <v>5</v>
      </c>
      <c r="D157" s="5">
        <v>178.2</v>
      </c>
      <c r="E157" s="5">
        <v>0.0341</v>
      </c>
      <c r="F157" s="36">
        <f t="shared" si="40"/>
        <v>6.076619999999999</v>
      </c>
      <c r="G157" s="5">
        <v>511</v>
      </c>
      <c r="H157" s="37">
        <v>2009.8</v>
      </c>
      <c r="I157" s="36">
        <f t="shared" si="32"/>
        <v>2520.8</v>
      </c>
      <c r="J157" s="5">
        <v>41.08</v>
      </c>
      <c r="K157" s="38">
        <f t="shared" si="33"/>
        <v>0.002410591875595049</v>
      </c>
      <c r="L157" s="140">
        <f t="shared" si="41"/>
        <v>0.0990271142494446</v>
      </c>
      <c r="M157" s="19"/>
      <c r="N157" s="5" t="s">
        <v>176</v>
      </c>
      <c r="O157" s="5">
        <v>5</v>
      </c>
      <c r="P157" s="5">
        <v>178.2</v>
      </c>
      <c r="Q157" s="39">
        <v>0.0341</v>
      </c>
      <c r="R157" s="36">
        <f t="shared" si="42"/>
        <v>6.076619999999999</v>
      </c>
      <c r="S157" s="5">
        <v>511</v>
      </c>
      <c r="T157" s="37">
        <v>2009.8</v>
      </c>
      <c r="U157" s="36">
        <f t="shared" si="34"/>
        <v>2520.8</v>
      </c>
      <c r="V157" s="36">
        <v>128.84</v>
      </c>
      <c r="W157" s="38">
        <f t="shared" si="35"/>
        <v>0.002410591875595049</v>
      </c>
      <c r="X157" s="122">
        <f t="shared" si="43"/>
        <v>0.3105806572516661</v>
      </c>
      <c r="Y157" s="19"/>
      <c r="Z157" s="5" t="s">
        <v>176</v>
      </c>
      <c r="AA157" s="5">
        <v>742.4</v>
      </c>
      <c r="AB157" s="5">
        <v>0.31</v>
      </c>
      <c r="AC157" s="36">
        <f t="shared" si="44"/>
        <v>230.144</v>
      </c>
      <c r="AD157" s="5">
        <v>511</v>
      </c>
      <c r="AE157" s="37">
        <v>2009.8</v>
      </c>
      <c r="AF157" s="36">
        <f t="shared" si="36"/>
        <v>2520.8</v>
      </c>
      <c r="AG157" s="5">
        <v>4.43</v>
      </c>
      <c r="AH157" s="40">
        <f t="shared" si="37"/>
        <v>0.09129800063471913</v>
      </c>
      <c r="AI157" s="134">
        <f t="shared" si="45"/>
        <v>0.4044501428118057</v>
      </c>
      <c r="AK157" s="5" t="s">
        <v>176</v>
      </c>
      <c r="AL157" s="5">
        <v>178.2</v>
      </c>
      <c r="AM157" s="5">
        <v>0.0682</v>
      </c>
      <c r="AN157" s="36">
        <f t="shared" si="46"/>
        <v>12.153239999999998</v>
      </c>
      <c r="AO157" s="5">
        <v>511</v>
      </c>
      <c r="AP157" s="37">
        <v>2009.8</v>
      </c>
      <c r="AQ157" s="36">
        <f t="shared" si="38"/>
        <v>2520.8</v>
      </c>
      <c r="AR157" s="36">
        <v>32.9</v>
      </c>
      <c r="AS157" s="38">
        <f t="shared" si="39"/>
        <v>0.004821183751190098</v>
      </c>
      <c r="AT157" s="140">
        <f t="shared" si="47"/>
        <v>0.15861694541415422</v>
      </c>
      <c r="AU157" s="5"/>
      <c r="AV157" s="5"/>
      <c r="AW157" s="5"/>
      <c r="AX157" s="5"/>
    </row>
    <row r="158" spans="1:50" ht="11.25">
      <c r="A158" s="35">
        <v>149</v>
      </c>
      <c r="B158" s="5" t="s">
        <v>177</v>
      </c>
      <c r="C158" s="5">
        <v>5</v>
      </c>
      <c r="D158" s="5">
        <v>453.9</v>
      </c>
      <c r="E158" s="5">
        <v>0.0341</v>
      </c>
      <c r="F158" s="36">
        <f t="shared" si="40"/>
        <v>15.477989999999998</v>
      </c>
      <c r="G158" s="5">
        <v>1263.1</v>
      </c>
      <c r="H158" s="37">
        <v>3324.5</v>
      </c>
      <c r="I158" s="36">
        <f t="shared" si="32"/>
        <v>4587.6</v>
      </c>
      <c r="J158" s="5">
        <v>41.08</v>
      </c>
      <c r="K158" s="38">
        <f t="shared" si="33"/>
        <v>0.003373875228877844</v>
      </c>
      <c r="L158" s="140">
        <f t="shared" si="41"/>
        <v>0.13859879440230183</v>
      </c>
      <c r="M158" s="19"/>
      <c r="N158" s="5" t="s">
        <v>177</v>
      </c>
      <c r="O158" s="5">
        <v>5</v>
      </c>
      <c r="P158" s="5">
        <v>453.9</v>
      </c>
      <c r="Q158" s="39">
        <v>0.0341</v>
      </c>
      <c r="R158" s="36">
        <f t="shared" si="42"/>
        <v>15.477989999999998</v>
      </c>
      <c r="S158" s="5">
        <v>1263.1</v>
      </c>
      <c r="T158" s="37">
        <v>3324.5</v>
      </c>
      <c r="U158" s="36">
        <f t="shared" si="34"/>
        <v>4587.6</v>
      </c>
      <c r="V158" s="36">
        <v>128.84</v>
      </c>
      <c r="W158" s="38">
        <f t="shared" si="35"/>
        <v>0.003373875228877844</v>
      </c>
      <c r="X158" s="122">
        <f t="shared" si="43"/>
        <v>0.4346900844886214</v>
      </c>
      <c r="Y158" s="42"/>
      <c r="Z158" s="5" t="s">
        <v>177</v>
      </c>
      <c r="AA158" s="5">
        <v>829.8</v>
      </c>
      <c r="AB158" s="5">
        <v>0.31</v>
      </c>
      <c r="AC158" s="36">
        <f t="shared" si="44"/>
        <v>257.238</v>
      </c>
      <c r="AD158" s="5">
        <v>1263.1</v>
      </c>
      <c r="AE158" s="37">
        <v>3324.5</v>
      </c>
      <c r="AF158" s="36">
        <f t="shared" si="36"/>
        <v>4587.6</v>
      </c>
      <c r="AG158" s="5">
        <v>4.43</v>
      </c>
      <c r="AH158" s="40">
        <f t="shared" si="37"/>
        <v>0.05607245618624117</v>
      </c>
      <c r="AI158" s="134">
        <f t="shared" si="45"/>
        <v>0.24840098090504836</v>
      </c>
      <c r="AK158" s="5" t="s">
        <v>177</v>
      </c>
      <c r="AL158" s="5">
        <v>453.9</v>
      </c>
      <c r="AM158" s="5">
        <v>0.0682</v>
      </c>
      <c r="AN158" s="36">
        <f t="shared" si="46"/>
        <v>30.955979999999997</v>
      </c>
      <c r="AO158" s="5">
        <v>1263.1</v>
      </c>
      <c r="AP158" s="37">
        <v>3324.5</v>
      </c>
      <c r="AQ158" s="36">
        <f t="shared" si="38"/>
        <v>4587.6</v>
      </c>
      <c r="AR158" s="36">
        <v>32.9</v>
      </c>
      <c r="AS158" s="38">
        <f t="shared" si="39"/>
        <v>0.006747750457755688</v>
      </c>
      <c r="AT158" s="140">
        <f t="shared" si="47"/>
        <v>0.2220009900601621</v>
      </c>
      <c r="AU158" s="5"/>
      <c r="AV158" s="5"/>
      <c r="AW158" s="5"/>
      <c r="AX158" s="5"/>
    </row>
    <row r="159" spans="1:50" ht="11.25">
      <c r="A159" s="35">
        <v>150</v>
      </c>
      <c r="B159" s="5" t="s">
        <v>178</v>
      </c>
      <c r="C159" s="5">
        <v>5</v>
      </c>
      <c r="D159" s="5">
        <v>240.6</v>
      </c>
      <c r="E159" s="5">
        <v>0.0341</v>
      </c>
      <c r="F159" s="36">
        <f t="shared" si="40"/>
        <v>8.20446</v>
      </c>
      <c r="G159" s="5">
        <v>1208.3</v>
      </c>
      <c r="H159" s="37">
        <v>2567.1</v>
      </c>
      <c r="I159" s="36">
        <f t="shared" si="32"/>
        <v>3775.3999999999996</v>
      </c>
      <c r="J159" s="5">
        <v>41.08</v>
      </c>
      <c r="K159" s="38">
        <f t="shared" si="33"/>
        <v>0.0021731366212851618</v>
      </c>
      <c r="L159" s="140">
        <f t="shared" si="41"/>
        <v>0.08927245240239444</v>
      </c>
      <c r="M159" s="19"/>
      <c r="N159" s="5" t="s">
        <v>178</v>
      </c>
      <c r="O159" s="5">
        <v>5</v>
      </c>
      <c r="P159" s="5">
        <v>240.6</v>
      </c>
      <c r="Q159" s="39">
        <v>0.0341</v>
      </c>
      <c r="R159" s="36">
        <f t="shared" si="42"/>
        <v>8.20446</v>
      </c>
      <c r="S159" s="5">
        <v>1208.3</v>
      </c>
      <c r="T159" s="37">
        <v>2567.1</v>
      </c>
      <c r="U159" s="36">
        <f t="shared" si="34"/>
        <v>3775.3999999999996</v>
      </c>
      <c r="V159" s="36">
        <v>128.84</v>
      </c>
      <c r="W159" s="38">
        <f t="shared" si="35"/>
        <v>0.0021731366212851618</v>
      </c>
      <c r="X159" s="122">
        <f t="shared" si="43"/>
        <v>0.2799869222863802</v>
      </c>
      <c r="Y159" s="19"/>
      <c r="Z159" s="5" t="s">
        <v>178</v>
      </c>
      <c r="AA159" s="5">
        <v>476.1</v>
      </c>
      <c r="AB159" s="5">
        <v>0.31</v>
      </c>
      <c r="AC159" s="36">
        <f t="shared" si="44"/>
        <v>147.591</v>
      </c>
      <c r="AD159" s="5">
        <v>1208.3</v>
      </c>
      <c r="AE159" s="37">
        <v>2567.1</v>
      </c>
      <c r="AF159" s="36">
        <f t="shared" si="36"/>
        <v>3775.3999999999996</v>
      </c>
      <c r="AG159" s="5">
        <v>4.43</v>
      </c>
      <c r="AH159" s="40">
        <f t="shared" si="37"/>
        <v>0.039092811357736935</v>
      </c>
      <c r="AI159" s="134">
        <f t="shared" si="45"/>
        <v>0.1731811543147746</v>
      </c>
      <c r="AK159" s="5" t="s">
        <v>178</v>
      </c>
      <c r="AL159" s="5">
        <v>240.6</v>
      </c>
      <c r="AM159" s="5">
        <v>0.0682</v>
      </c>
      <c r="AN159" s="36">
        <f t="shared" si="46"/>
        <v>16.40892</v>
      </c>
      <c r="AO159" s="5">
        <v>1208.3</v>
      </c>
      <c r="AP159" s="37">
        <v>2567.1</v>
      </c>
      <c r="AQ159" s="36">
        <f t="shared" si="38"/>
        <v>3775.3999999999996</v>
      </c>
      <c r="AR159" s="36">
        <v>32.9</v>
      </c>
      <c r="AS159" s="38">
        <f t="shared" si="39"/>
        <v>0.0043462732425703235</v>
      </c>
      <c r="AT159" s="140">
        <f t="shared" si="47"/>
        <v>0.14299238968056363</v>
      </c>
      <c r="AU159" s="5"/>
      <c r="AV159" s="5"/>
      <c r="AW159" s="5"/>
      <c r="AX159" s="5"/>
    </row>
    <row r="160" spans="1:50" ht="11.25">
      <c r="A160" s="35">
        <v>151</v>
      </c>
      <c r="B160" s="5" t="s">
        <v>179</v>
      </c>
      <c r="C160" s="5">
        <v>5</v>
      </c>
      <c r="D160" s="5">
        <v>267.1</v>
      </c>
      <c r="E160" s="5">
        <v>0.0341</v>
      </c>
      <c r="F160" s="36">
        <f t="shared" si="40"/>
        <v>9.10811</v>
      </c>
      <c r="G160" s="5">
        <v>0</v>
      </c>
      <c r="H160" s="37">
        <v>3282.5</v>
      </c>
      <c r="I160" s="36">
        <f t="shared" si="32"/>
        <v>3282.5</v>
      </c>
      <c r="J160" s="5">
        <v>41.08</v>
      </c>
      <c r="K160" s="38">
        <f t="shared" si="33"/>
        <v>0.0027747479055597866</v>
      </c>
      <c r="L160" s="140">
        <f t="shared" si="41"/>
        <v>0.11398664396039603</v>
      </c>
      <c r="M160" s="19"/>
      <c r="N160" s="5" t="s">
        <v>179</v>
      </c>
      <c r="O160" s="5">
        <v>5</v>
      </c>
      <c r="P160" s="5">
        <v>267.1</v>
      </c>
      <c r="Q160" s="39">
        <v>0.0341</v>
      </c>
      <c r="R160" s="36">
        <f t="shared" si="42"/>
        <v>9.10811</v>
      </c>
      <c r="S160" s="5">
        <v>0</v>
      </c>
      <c r="T160" s="37">
        <v>3282.5</v>
      </c>
      <c r="U160" s="36">
        <f t="shared" si="34"/>
        <v>3282.5</v>
      </c>
      <c r="V160" s="36">
        <v>128.84</v>
      </c>
      <c r="W160" s="38">
        <f t="shared" si="35"/>
        <v>0.0027747479055597866</v>
      </c>
      <c r="X160" s="122">
        <f t="shared" si="43"/>
        <v>0.3574985201523229</v>
      </c>
      <c r="Y160" s="19"/>
      <c r="Z160" s="5" t="s">
        <v>179</v>
      </c>
      <c r="AA160" s="5">
        <v>1021.8</v>
      </c>
      <c r="AB160" s="5">
        <v>0.31</v>
      </c>
      <c r="AC160" s="36">
        <f t="shared" si="44"/>
        <v>316.758</v>
      </c>
      <c r="AD160" s="5">
        <v>0</v>
      </c>
      <c r="AE160" s="37">
        <v>3282.5</v>
      </c>
      <c r="AF160" s="36">
        <f t="shared" si="36"/>
        <v>3282.5</v>
      </c>
      <c r="AG160" s="5">
        <v>4.43</v>
      </c>
      <c r="AH160" s="40">
        <f t="shared" si="37"/>
        <v>0.0964990099009901</v>
      </c>
      <c r="AI160" s="134">
        <f t="shared" si="45"/>
        <v>0.4274906138613861</v>
      </c>
      <c r="AK160" s="5" t="s">
        <v>179</v>
      </c>
      <c r="AL160" s="5">
        <v>267.1</v>
      </c>
      <c r="AM160" s="5">
        <v>0.0682</v>
      </c>
      <c r="AN160" s="36">
        <f t="shared" si="46"/>
        <v>18.21622</v>
      </c>
      <c r="AO160" s="5">
        <v>0</v>
      </c>
      <c r="AP160" s="37">
        <v>3282.5</v>
      </c>
      <c r="AQ160" s="36">
        <f t="shared" si="38"/>
        <v>3282.5</v>
      </c>
      <c r="AR160" s="36">
        <v>32.9</v>
      </c>
      <c r="AS160" s="38">
        <f t="shared" si="39"/>
        <v>0.005549495811119573</v>
      </c>
      <c r="AT160" s="140">
        <f t="shared" si="47"/>
        <v>0.18257841218583395</v>
      </c>
      <c r="AU160" s="5"/>
      <c r="AV160" s="5"/>
      <c r="AW160" s="5"/>
      <c r="AX160" s="5"/>
    </row>
    <row r="161" spans="1:50" ht="11.25">
      <c r="A161" s="35">
        <v>152</v>
      </c>
      <c r="B161" s="5" t="s">
        <v>180</v>
      </c>
      <c r="C161" s="5">
        <v>4</v>
      </c>
      <c r="D161" s="5">
        <v>241.4</v>
      </c>
      <c r="E161" s="5">
        <v>0.0341</v>
      </c>
      <c r="F161" s="36">
        <f t="shared" si="40"/>
        <v>8.23174</v>
      </c>
      <c r="G161" s="5">
        <v>1089.6</v>
      </c>
      <c r="H161" s="37">
        <v>2020.3</v>
      </c>
      <c r="I161" s="36">
        <f t="shared" si="32"/>
        <v>3109.8999999999996</v>
      </c>
      <c r="J161" s="5">
        <v>41.08</v>
      </c>
      <c r="K161" s="38">
        <f t="shared" si="33"/>
        <v>0.0026469468471655043</v>
      </c>
      <c r="L161" s="140">
        <f t="shared" si="41"/>
        <v>0.1087365764815589</v>
      </c>
      <c r="M161" s="19"/>
      <c r="N161" s="5" t="s">
        <v>180</v>
      </c>
      <c r="O161" s="5">
        <v>4</v>
      </c>
      <c r="P161" s="5">
        <v>241.4</v>
      </c>
      <c r="Q161" s="39">
        <v>0.0341</v>
      </c>
      <c r="R161" s="36">
        <f t="shared" si="42"/>
        <v>8.23174</v>
      </c>
      <c r="S161" s="5">
        <v>1089.6</v>
      </c>
      <c r="T161" s="37">
        <v>2020.3</v>
      </c>
      <c r="U161" s="36">
        <f t="shared" si="34"/>
        <v>3109.8999999999996</v>
      </c>
      <c r="V161" s="36">
        <v>128.84</v>
      </c>
      <c r="W161" s="38">
        <f t="shared" si="35"/>
        <v>0.0026469468471655043</v>
      </c>
      <c r="X161" s="122">
        <f t="shared" si="43"/>
        <v>0.34103263178880355</v>
      </c>
      <c r="Y161" s="19"/>
      <c r="Z161" s="5" t="s">
        <v>180</v>
      </c>
      <c r="AA161" s="5">
        <v>456.3</v>
      </c>
      <c r="AB161" s="5">
        <v>0.31</v>
      </c>
      <c r="AC161" s="36">
        <f t="shared" si="44"/>
        <v>141.453</v>
      </c>
      <c r="AD161" s="5">
        <v>1089.6</v>
      </c>
      <c r="AE161" s="37">
        <v>2020.3</v>
      </c>
      <c r="AF161" s="36">
        <f t="shared" si="36"/>
        <v>3109.8999999999996</v>
      </c>
      <c r="AG161" s="5">
        <v>4.43</v>
      </c>
      <c r="AH161" s="40">
        <f t="shared" si="37"/>
        <v>0.04548474227467122</v>
      </c>
      <c r="AI161" s="134">
        <f t="shared" si="45"/>
        <v>0.2014974082767935</v>
      </c>
      <c r="AK161" s="5" t="s">
        <v>180</v>
      </c>
      <c r="AL161" s="5">
        <v>241.4</v>
      </c>
      <c r="AM161" s="5">
        <v>0.0682</v>
      </c>
      <c r="AN161" s="36">
        <f t="shared" si="46"/>
        <v>16.46348</v>
      </c>
      <c r="AO161" s="5">
        <v>1089.6</v>
      </c>
      <c r="AP161" s="37">
        <v>2020.3</v>
      </c>
      <c r="AQ161" s="36">
        <f t="shared" si="38"/>
        <v>3109.8999999999996</v>
      </c>
      <c r="AR161" s="36">
        <v>32.9</v>
      </c>
      <c r="AS161" s="38">
        <f t="shared" si="39"/>
        <v>0.0052938936943310085</v>
      </c>
      <c r="AT161" s="140">
        <f t="shared" si="47"/>
        <v>0.17416910254349016</v>
      </c>
      <c r="AU161" s="5"/>
      <c r="AV161" s="5"/>
      <c r="AW161" s="5"/>
      <c r="AX161" s="5"/>
    </row>
    <row r="162" spans="1:50" ht="11.25">
      <c r="A162" s="35">
        <v>153</v>
      </c>
      <c r="B162" s="5" t="s">
        <v>181</v>
      </c>
      <c r="C162" s="5">
        <v>5</v>
      </c>
      <c r="D162" s="5">
        <v>120.6</v>
      </c>
      <c r="E162" s="5">
        <v>0.0341</v>
      </c>
      <c r="F162" s="36">
        <f t="shared" si="40"/>
        <v>4.11246</v>
      </c>
      <c r="G162" s="5">
        <v>324.7</v>
      </c>
      <c r="H162" s="37">
        <v>1413.7</v>
      </c>
      <c r="I162" s="36">
        <f t="shared" si="32"/>
        <v>1738.4</v>
      </c>
      <c r="J162" s="5">
        <v>41.08</v>
      </c>
      <c r="K162" s="38">
        <f t="shared" si="33"/>
        <v>0.002365658076392084</v>
      </c>
      <c r="L162" s="140">
        <f t="shared" si="41"/>
        <v>0.09718123377818681</v>
      </c>
      <c r="M162" s="19"/>
      <c r="N162" s="5" t="s">
        <v>181</v>
      </c>
      <c r="O162" s="5">
        <v>5</v>
      </c>
      <c r="P162" s="5">
        <v>120.6</v>
      </c>
      <c r="Q162" s="39">
        <v>0.0341</v>
      </c>
      <c r="R162" s="36">
        <f t="shared" si="42"/>
        <v>4.11246</v>
      </c>
      <c r="S162" s="5">
        <v>324.7</v>
      </c>
      <c r="T162" s="37">
        <v>1413.7</v>
      </c>
      <c r="U162" s="36">
        <f t="shared" si="34"/>
        <v>1738.4</v>
      </c>
      <c r="V162" s="36">
        <v>128.84</v>
      </c>
      <c r="W162" s="38">
        <f t="shared" si="35"/>
        <v>0.002365658076392084</v>
      </c>
      <c r="X162" s="122">
        <f t="shared" si="43"/>
        <v>0.3047913865623561</v>
      </c>
      <c r="Y162" s="19"/>
      <c r="Z162" s="5" t="s">
        <v>181</v>
      </c>
      <c r="AA162" s="5">
        <v>320.1</v>
      </c>
      <c r="AB162" s="5">
        <v>0.31</v>
      </c>
      <c r="AC162" s="36">
        <f t="shared" si="44"/>
        <v>99.23100000000001</v>
      </c>
      <c r="AD162" s="5">
        <v>324.7</v>
      </c>
      <c r="AE162" s="37">
        <v>1413.7</v>
      </c>
      <c r="AF162" s="36">
        <f t="shared" si="36"/>
        <v>1738.4</v>
      </c>
      <c r="AG162" s="5">
        <v>4.43</v>
      </c>
      <c r="AH162" s="40">
        <f t="shared" si="37"/>
        <v>0.05708179935572941</v>
      </c>
      <c r="AI162" s="134">
        <f t="shared" si="45"/>
        <v>0.25287237114588124</v>
      </c>
      <c r="AK162" s="5" t="s">
        <v>181</v>
      </c>
      <c r="AL162" s="5">
        <v>120.6</v>
      </c>
      <c r="AM162" s="5">
        <v>0.0682</v>
      </c>
      <c r="AN162" s="36">
        <f t="shared" si="46"/>
        <v>8.22492</v>
      </c>
      <c r="AO162" s="5">
        <v>324.7</v>
      </c>
      <c r="AP162" s="37">
        <v>1413.7</v>
      </c>
      <c r="AQ162" s="36">
        <f t="shared" si="38"/>
        <v>1738.4</v>
      </c>
      <c r="AR162" s="36">
        <v>32.9</v>
      </c>
      <c r="AS162" s="38">
        <f t="shared" si="39"/>
        <v>0.004731316152784168</v>
      </c>
      <c r="AT162" s="140">
        <f t="shared" si="47"/>
        <v>0.15566030142659912</v>
      </c>
      <c r="AU162" s="5"/>
      <c r="AV162" s="5"/>
      <c r="AW162" s="5"/>
      <c r="AX162" s="5"/>
    </row>
    <row r="163" spans="1:50" ht="11.25">
      <c r="A163" s="35">
        <v>154</v>
      </c>
      <c r="B163" s="5" t="s">
        <v>182</v>
      </c>
      <c r="C163" s="5">
        <v>9</v>
      </c>
      <c r="D163" s="41">
        <v>312</v>
      </c>
      <c r="E163" s="5">
        <v>0.0341</v>
      </c>
      <c r="F163" s="36">
        <f t="shared" si="40"/>
        <v>10.639199999999999</v>
      </c>
      <c r="G163" s="5">
        <v>222.6</v>
      </c>
      <c r="H163" s="37">
        <v>2076.4</v>
      </c>
      <c r="I163" s="36">
        <f t="shared" si="32"/>
        <v>2299</v>
      </c>
      <c r="J163" s="5">
        <v>41.08</v>
      </c>
      <c r="K163" s="38">
        <f t="shared" si="33"/>
        <v>0.004627751196172248</v>
      </c>
      <c r="L163" s="140">
        <f t="shared" si="41"/>
        <v>0.19010801913875594</v>
      </c>
      <c r="M163" s="19"/>
      <c r="N163" s="5" t="s">
        <v>182</v>
      </c>
      <c r="O163" s="5">
        <v>9</v>
      </c>
      <c r="P163" s="41">
        <v>312</v>
      </c>
      <c r="Q163" s="39">
        <v>0.0341</v>
      </c>
      <c r="R163" s="36">
        <f t="shared" si="42"/>
        <v>10.639199999999999</v>
      </c>
      <c r="S163" s="5">
        <v>222.6</v>
      </c>
      <c r="T163" s="37">
        <v>2076.4</v>
      </c>
      <c r="U163" s="36">
        <f t="shared" si="34"/>
        <v>2299</v>
      </c>
      <c r="V163" s="36">
        <v>128.84</v>
      </c>
      <c r="W163" s="38">
        <f t="shared" si="35"/>
        <v>0.004627751196172248</v>
      </c>
      <c r="X163" s="122">
        <f t="shared" si="43"/>
        <v>0.5962394641148324</v>
      </c>
      <c r="Y163" s="19"/>
      <c r="Z163" s="5" t="s">
        <v>182</v>
      </c>
      <c r="AA163" s="5">
        <v>596.6</v>
      </c>
      <c r="AB163" s="5">
        <v>2.41</v>
      </c>
      <c r="AC163" s="36">
        <f t="shared" si="44"/>
        <v>1437.806</v>
      </c>
      <c r="AD163" s="5">
        <v>222.6</v>
      </c>
      <c r="AE163" s="37">
        <v>2076.4</v>
      </c>
      <c r="AF163" s="36">
        <f t="shared" si="36"/>
        <v>2299</v>
      </c>
      <c r="AG163" s="5">
        <v>4.43</v>
      </c>
      <c r="AH163" s="40">
        <f t="shared" si="37"/>
        <v>0.625404958677686</v>
      </c>
      <c r="AI163" s="134">
        <f t="shared" si="45"/>
        <v>2.7705439669421486</v>
      </c>
      <c r="AK163" s="5" t="s">
        <v>182</v>
      </c>
      <c r="AL163" s="41">
        <v>312</v>
      </c>
      <c r="AM163" s="5">
        <v>0.0682</v>
      </c>
      <c r="AN163" s="36">
        <f t="shared" si="46"/>
        <v>21.278399999999998</v>
      </c>
      <c r="AO163" s="5">
        <v>222.6</v>
      </c>
      <c r="AP163" s="37">
        <v>2076.4</v>
      </c>
      <c r="AQ163" s="36">
        <f t="shared" si="38"/>
        <v>2299</v>
      </c>
      <c r="AR163" s="36">
        <v>32.9</v>
      </c>
      <c r="AS163" s="38">
        <f t="shared" si="39"/>
        <v>0.009255502392344496</v>
      </c>
      <c r="AT163" s="140">
        <f t="shared" si="47"/>
        <v>0.3045060287081339</v>
      </c>
      <c r="AU163" s="5"/>
      <c r="AV163" s="5"/>
      <c r="AW163" s="5"/>
      <c r="AX163" s="5"/>
    </row>
    <row r="164" spans="1:50" ht="11.25">
      <c r="A164" s="35">
        <v>155</v>
      </c>
      <c r="B164" s="5" t="s">
        <v>183</v>
      </c>
      <c r="C164" s="5">
        <v>3</v>
      </c>
      <c r="D164" s="5">
        <v>150.7</v>
      </c>
      <c r="E164" s="5">
        <v>0.0341</v>
      </c>
      <c r="F164" s="36">
        <f t="shared" si="40"/>
        <v>5.138869999999999</v>
      </c>
      <c r="G164" s="5">
        <v>428.4</v>
      </c>
      <c r="H164" s="37">
        <v>961.5</v>
      </c>
      <c r="I164" s="36">
        <f t="shared" si="32"/>
        <v>1389.9</v>
      </c>
      <c r="J164" s="5">
        <v>41.08</v>
      </c>
      <c r="K164" s="38">
        <f t="shared" si="33"/>
        <v>0.00369729476940787</v>
      </c>
      <c r="L164" s="140">
        <f t="shared" si="41"/>
        <v>0.1518848691272753</v>
      </c>
      <c r="M164" s="19"/>
      <c r="N164" s="5" t="s">
        <v>183</v>
      </c>
      <c r="O164" s="5">
        <v>3</v>
      </c>
      <c r="P164" s="5">
        <v>150.7</v>
      </c>
      <c r="Q164" s="39">
        <v>0.0341</v>
      </c>
      <c r="R164" s="36">
        <f t="shared" si="42"/>
        <v>5.138869999999999</v>
      </c>
      <c r="S164" s="5">
        <v>428.4</v>
      </c>
      <c r="T164" s="37">
        <v>961.5</v>
      </c>
      <c r="U164" s="36">
        <f t="shared" si="34"/>
        <v>1389.9</v>
      </c>
      <c r="V164" s="36">
        <v>128.84</v>
      </c>
      <c r="W164" s="38">
        <f t="shared" si="35"/>
        <v>0.00369729476940787</v>
      </c>
      <c r="X164" s="122">
        <f t="shared" si="43"/>
        <v>0.47635945809051</v>
      </c>
      <c r="Y164" s="19"/>
      <c r="Z164" s="5" t="s">
        <v>183</v>
      </c>
      <c r="AA164" s="5">
        <v>176.8</v>
      </c>
      <c r="AB164" s="5">
        <v>0.31</v>
      </c>
      <c r="AC164" s="36">
        <f t="shared" si="44"/>
        <v>54.808</v>
      </c>
      <c r="AD164" s="5">
        <v>428.4</v>
      </c>
      <c r="AE164" s="37">
        <v>961.5</v>
      </c>
      <c r="AF164" s="36">
        <f t="shared" si="36"/>
        <v>1389.9</v>
      </c>
      <c r="AG164" s="5">
        <v>4.43</v>
      </c>
      <c r="AH164" s="40">
        <f t="shared" si="37"/>
        <v>0.03943305273760702</v>
      </c>
      <c r="AI164" s="134">
        <f t="shared" si="45"/>
        <v>0.1746884236275991</v>
      </c>
      <c r="AK164" s="5" t="s">
        <v>183</v>
      </c>
      <c r="AL164" s="5">
        <v>150.7</v>
      </c>
      <c r="AM164" s="5">
        <v>0.0682</v>
      </c>
      <c r="AN164" s="36">
        <f t="shared" si="46"/>
        <v>10.277739999999998</v>
      </c>
      <c r="AO164" s="5">
        <v>428.4</v>
      </c>
      <c r="AP164" s="37">
        <v>961.5</v>
      </c>
      <c r="AQ164" s="36">
        <f t="shared" si="38"/>
        <v>1389.9</v>
      </c>
      <c r="AR164" s="36">
        <v>32.9</v>
      </c>
      <c r="AS164" s="38">
        <f t="shared" si="39"/>
        <v>0.00739458953881574</v>
      </c>
      <c r="AT164" s="140">
        <f t="shared" si="47"/>
        <v>0.24328199582703786</v>
      </c>
      <c r="AU164" s="5"/>
      <c r="AV164" s="5"/>
      <c r="AW164" s="5"/>
      <c r="AX164" s="5"/>
    </row>
    <row r="165" spans="1:50" ht="11.25">
      <c r="A165" s="35">
        <v>156</v>
      </c>
      <c r="B165" s="5" t="s">
        <v>184</v>
      </c>
      <c r="C165" s="5">
        <v>5</v>
      </c>
      <c r="D165" s="5">
        <v>239.8</v>
      </c>
      <c r="E165" s="5">
        <v>0.0341</v>
      </c>
      <c r="F165" s="36">
        <f t="shared" si="40"/>
        <v>8.17718</v>
      </c>
      <c r="G165" s="5">
        <v>1219.3</v>
      </c>
      <c r="H165" s="37">
        <v>2554.9</v>
      </c>
      <c r="I165" s="36">
        <f t="shared" si="32"/>
        <v>3774.2</v>
      </c>
      <c r="J165" s="5">
        <v>41.08</v>
      </c>
      <c r="K165" s="38">
        <f t="shared" si="33"/>
        <v>0.0021665995442742836</v>
      </c>
      <c r="L165" s="140">
        <f t="shared" si="41"/>
        <v>0.08900390927878757</v>
      </c>
      <c r="M165" s="19"/>
      <c r="N165" s="5" t="s">
        <v>184</v>
      </c>
      <c r="O165" s="5">
        <v>5</v>
      </c>
      <c r="P165" s="5">
        <v>239.8</v>
      </c>
      <c r="Q165" s="39">
        <v>0.0341</v>
      </c>
      <c r="R165" s="36">
        <f t="shared" si="42"/>
        <v>8.17718</v>
      </c>
      <c r="S165" s="5">
        <v>1219.3</v>
      </c>
      <c r="T165" s="37">
        <v>2554.9</v>
      </c>
      <c r="U165" s="36">
        <f t="shared" si="34"/>
        <v>3774.2</v>
      </c>
      <c r="V165" s="36">
        <v>128.84</v>
      </c>
      <c r="W165" s="38">
        <f t="shared" si="35"/>
        <v>0.0021665995442742836</v>
      </c>
      <c r="X165" s="122">
        <f t="shared" si="43"/>
        <v>0.2791446852842987</v>
      </c>
      <c r="Y165" s="42"/>
      <c r="Z165" s="5" t="s">
        <v>184</v>
      </c>
      <c r="AA165" s="5">
        <v>377.2</v>
      </c>
      <c r="AB165" s="5">
        <v>0.31</v>
      </c>
      <c r="AC165" s="36">
        <f t="shared" si="44"/>
        <v>116.932</v>
      </c>
      <c r="AD165" s="5">
        <v>1219.3</v>
      </c>
      <c r="AE165" s="37">
        <v>2554.9</v>
      </c>
      <c r="AF165" s="36">
        <f t="shared" si="36"/>
        <v>3774.2</v>
      </c>
      <c r="AG165" s="5">
        <v>4.43</v>
      </c>
      <c r="AH165" s="40">
        <f t="shared" si="37"/>
        <v>0.030981929945418898</v>
      </c>
      <c r="AI165" s="134">
        <f t="shared" si="45"/>
        <v>0.1372499496582057</v>
      </c>
      <c r="AK165" s="5" t="s">
        <v>184</v>
      </c>
      <c r="AL165" s="5">
        <v>239.8</v>
      </c>
      <c r="AM165" s="5">
        <v>0.0682</v>
      </c>
      <c r="AN165" s="36">
        <f t="shared" si="46"/>
        <v>16.35436</v>
      </c>
      <c r="AO165" s="5">
        <v>1219.3</v>
      </c>
      <c r="AP165" s="37">
        <v>2554.9</v>
      </c>
      <c r="AQ165" s="36">
        <f t="shared" si="38"/>
        <v>3774.2</v>
      </c>
      <c r="AR165" s="36">
        <v>32.9</v>
      </c>
      <c r="AS165" s="38">
        <f t="shared" si="39"/>
        <v>0.004333199088548567</v>
      </c>
      <c r="AT165" s="140">
        <f t="shared" si="47"/>
        <v>0.14256225001324785</v>
      </c>
      <c r="AU165" s="5"/>
      <c r="AV165" s="5"/>
      <c r="AW165" s="5"/>
      <c r="AX165" s="5"/>
    </row>
    <row r="166" spans="1:50" ht="11.25">
      <c r="A166" s="35">
        <v>157</v>
      </c>
      <c r="B166" s="5" t="s">
        <v>185</v>
      </c>
      <c r="C166" s="5">
        <v>5</v>
      </c>
      <c r="D166" s="5">
        <v>399.3</v>
      </c>
      <c r="E166" s="5">
        <v>0.0341</v>
      </c>
      <c r="F166" s="36">
        <f t="shared" si="40"/>
        <v>13.61613</v>
      </c>
      <c r="G166" s="5">
        <v>780.9</v>
      </c>
      <c r="H166" s="37">
        <v>2828.7</v>
      </c>
      <c r="I166" s="36">
        <f t="shared" si="32"/>
        <v>3609.6</v>
      </c>
      <c r="J166" s="5">
        <v>41.08</v>
      </c>
      <c r="K166" s="38">
        <f t="shared" si="33"/>
        <v>0.003772199135638298</v>
      </c>
      <c r="L166" s="140">
        <f t="shared" si="41"/>
        <v>0.15496194049202128</v>
      </c>
      <c r="M166" s="19"/>
      <c r="N166" s="5" t="s">
        <v>185</v>
      </c>
      <c r="O166" s="5">
        <v>5</v>
      </c>
      <c r="P166" s="5">
        <v>399.3</v>
      </c>
      <c r="Q166" s="39">
        <v>0.0341</v>
      </c>
      <c r="R166" s="36">
        <f t="shared" si="42"/>
        <v>13.61613</v>
      </c>
      <c r="S166" s="5">
        <v>780.9</v>
      </c>
      <c r="T166" s="37">
        <v>2828.7</v>
      </c>
      <c r="U166" s="36">
        <f t="shared" si="34"/>
        <v>3609.6</v>
      </c>
      <c r="V166" s="36">
        <v>128.84</v>
      </c>
      <c r="W166" s="38">
        <f t="shared" si="35"/>
        <v>0.003772199135638298</v>
      </c>
      <c r="X166" s="122">
        <f t="shared" si="43"/>
        <v>0.4860101366356383</v>
      </c>
      <c r="Y166" s="42"/>
      <c r="Z166" s="5" t="s">
        <v>185</v>
      </c>
      <c r="AA166" s="5">
        <v>575.5</v>
      </c>
      <c r="AB166" s="5">
        <v>0.31</v>
      </c>
      <c r="AC166" s="36">
        <f t="shared" si="44"/>
        <v>178.405</v>
      </c>
      <c r="AD166" s="5">
        <v>780.9</v>
      </c>
      <c r="AE166" s="37">
        <v>2828.7</v>
      </c>
      <c r="AF166" s="36">
        <f t="shared" si="36"/>
        <v>3609.6</v>
      </c>
      <c r="AG166" s="5">
        <v>4.43</v>
      </c>
      <c r="AH166" s="40">
        <f t="shared" si="37"/>
        <v>0.04942514406028369</v>
      </c>
      <c r="AI166" s="134">
        <f t="shared" si="45"/>
        <v>0.21895338818705673</v>
      </c>
      <c r="AK166" s="5" t="s">
        <v>185</v>
      </c>
      <c r="AL166" s="5">
        <v>399.3</v>
      </c>
      <c r="AM166" s="5">
        <v>0.0682</v>
      </c>
      <c r="AN166" s="36">
        <f t="shared" si="46"/>
        <v>27.23226</v>
      </c>
      <c r="AO166" s="5">
        <v>780.9</v>
      </c>
      <c r="AP166" s="37">
        <v>2828.7</v>
      </c>
      <c r="AQ166" s="36">
        <f t="shared" si="38"/>
        <v>3609.6</v>
      </c>
      <c r="AR166" s="36">
        <v>32.9</v>
      </c>
      <c r="AS166" s="38">
        <f t="shared" si="39"/>
        <v>0.007544398271276596</v>
      </c>
      <c r="AT166" s="140">
        <f t="shared" si="47"/>
        <v>0.248210703125</v>
      </c>
      <c r="AU166" s="5"/>
      <c r="AV166" s="5"/>
      <c r="AW166" s="5"/>
      <c r="AX166" s="5"/>
    </row>
    <row r="167" spans="1:50" ht="11.25">
      <c r="A167" s="35">
        <v>158</v>
      </c>
      <c r="B167" s="5" t="s">
        <v>186</v>
      </c>
      <c r="C167" s="5">
        <v>4</v>
      </c>
      <c r="D167" s="5">
        <v>144.9</v>
      </c>
      <c r="E167" s="5">
        <v>0.0341</v>
      </c>
      <c r="F167" s="36">
        <f t="shared" si="40"/>
        <v>4.94109</v>
      </c>
      <c r="G167" s="5">
        <v>289</v>
      </c>
      <c r="H167" s="37">
        <v>946.3</v>
      </c>
      <c r="I167" s="36">
        <f t="shared" si="32"/>
        <v>1235.3</v>
      </c>
      <c r="J167" s="5">
        <v>41.08</v>
      </c>
      <c r="K167" s="38">
        <f t="shared" si="33"/>
        <v>0.003999910952804987</v>
      </c>
      <c r="L167" s="140">
        <f t="shared" si="41"/>
        <v>0.16431634194122885</v>
      </c>
      <c r="M167" s="19"/>
      <c r="N167" s="5" t="s">
        <v>186</v>
      </c>
      <c r="O167" s="5">
        <v>4</v>
      </c>
      <c r="P167" s="5">
        <v>144.9</v>
      </c>
      <c r="Q167" s="39">
        <v>0.0341</v>
      </c>
      <c r="R167" s="36">
        <f t="shared" si="42"/>
        <v>4.94109</v>
      </c>
      <c r="S167" s="5">
        <v>289</v>
      </c>
      <c r="T167" s="37">
        <v>946.3</v>
      </c>
      <c r="U167" s="36">
        <f t="shared" si="34"/>
        <v>1235.3</v>
      </c>
      <c r="V167" s="36">
        <v>128.84</v>
      </c>
      <c r="W167" s="38">
        <f t="shared" si="35"/>
        <v>0.003999910952804987</v>
      </c>
      <c r="X167" s="122">
        <f t="shared" si="43"/>
        <v>0.5153485271593945</v>
      </c>
      <c r="Y167" s="19"/>
      <c r="Z167" s="5" t="s">
        <v>186</v>
      </c>
      <c r="AA167" s="5">
        <v>200.3</v>
      </c>
      <c r="AB167" s="5">
        <v>0.31</v>
      </c>
      <c r="AC167" s="36">
        <f t="shared" si="44"/>
        <v>62.093</v>
      </c>
      <c r="AD167" s="5">
        <v>289</v>
      </c>
      <c r="AE167" s="37">
        <v>946.3</v>
      </c>
      <c r="AF167" s="36">
        <f t="shared" si="36"/>
        <v>1235.3</v>
      </c>
      <c r="AG167" s="5">
        <v>4.43</v>
      </c>
      <c r="AH167" s="40">
        <f t="shared" si="37"/>
        <v>0.05026552254513074</v>
      </c>
      <c r="AI167" s="134">
        <f t="shared" si="45"/>
        <v>0.22267626487492917</v>
      </c>
      <c r="AK167" s="5" t="s">
        <v>186</v>
      </c>
      <c r="AL167" s="5">
        <v>144.9</v>
      </c>
      <c r="AM167" s="5">
        <v>0.0682</v>
      </c>
      <c r="AN167" s="36">
        <f t="shared" si="46"/>
        <v>9.88218</v>
      </c>
      <c r="AO167" s="5">
        <v>289</v>
      </c>
      <c r="AP167" s="37">
        <v>946.3</v>
      </c>
      <c r="AQ167" s="36">
        <f t="shared" si="38"/>
        <v>1235.3</v>
      </c>
      <c r="AR167" s="36">
        <v>32.9</v>
      </c>
      <c r="AS167" s="38">
        <f t="shared" si="39"/>
        <v>0.007999821905609973</v>
      </c>
      <c r="AT167" s="140">
        <f t="shared" si="47"/>
        <v>0.2631941406945681</v>
      </c>
      <c r="AU167" s="5"/>
      <c r="AV167" s="5"/>
      <c r="AW167" s="5"/>
      <c r="AX167" s="5"/>
    </row>
    <row r="168" spans="1:50" ht="11.25">
      <c r="A168" s="35">
        <v>159</v>
      </c>
      <c r="B168" s="5" t="s">
        <v>187</v>
      </c>
      <c r="C168" s="5">
        <v>5</v>
      </c>
      <c r="D168" s="5">
        <v>152.6</v>
      </c>
      <c r="E168" s="5">
        <v>0.0341</v>
      </c>
      <c r="F168" s="36">
        <f t="shared" si="40"/>
        <v>5.203659999999999</v>
      </c>
      <c r="G168" s="5">
        <v>622.5</v>
      </c>
      <c r="H168" s="37">
        <v>1263.5</v>
      </c>
      <c r="I168" s="36">
        <f t="shared" si="32"/>
        <v>1886</v>
      </c>
      <c r="J168" s="5">
        <v>41.08</v>
      </c>
      <c r="K168" s="38">
        <f t="shared" si="33"/>
        <v>0.0027590986214209965</v>
      </c>
      <c r="L168" s="140">
        <f t="shared" si="41"/>
        <v>0.11334377136797454</v>
      </c>
      <c r="M168" s="19"/>
      <c r="N168" s="5" t="s">
        <v>187</v>
      </c>
      <c r="O168" s="5">
        <v>5</v>
      </c>
      <c r="P168" s="5">
        <v>152.6</v>
      </c>
      <c r="Q168" s="39">
        <v>0.0341</v>
      </c>
      <c r="R168" s="36">
        <f t="shared" si="42"/>
        <v>5.203659999999999</v>
      </c>
      <c r="S168" s="5">
        <v>622.5</v>
      </c>
      <c r="T168" s="37">
        <v>1263.5</v>
      </c>
      <c r="U168" s="36">
        <f t="shared" si="34"/>
        <v>1886</v>
      </c>
      <c r="V168" s="36">
        <v>128.84</v>
      </c>
      <c r="W168" s="38">
        <f t="shared" si="35"/>
        <v>0.0027590986214209965</v>
      </c>
      <c r="X168" s="122">
        <f t="shared" si="43"/>
        <v>0.3554822663838812</v>
      </c>
      <c r="Y168" s="42"/>
      <c r="Z168" s="5" t="s">
        <v>187</v>
      </c>
      <c r="AA168" s="5">
        <v>164.6</v>
      </c>
      <c r="AB168" s="5">
        <v>0.31</v>
      </c>
      <c r="AC168" s="36">
        <f t="shared" si="44"/>
        <v>51.025999999999996</v>
      </c>
      <c r="AD168" s="5">
        <v>622.5</v>
      </c>
      <c r="AE168" s="37">
        <v>1263.5</v>
      </c>
      <c r="AF168" s="36">
        <f t="shared" si="36"/>
        <v>1886</v>
      </c>
      <c r="AG168" s="5">
        <v>4.43</v>
      </c>
      <c r="AH168" s="40">
        <f t="shared" si="37"/>
        <v>0.027055143160127252</v>
      </c>
      <c r="AI168" s="134">
        <f t="shared" si="45"/>
        <v>0.11985428419936373</v>
      </c>
      <c r="AK168" s="5" t="s">
        <v>187</v>
      </c>
      <c r="AL168" s="5">
        <v>152.6</v>
      </c>
      <c r="AM168" s="5">
        <v>0.0682</v>
      </c>
      <c r="AN168" s="36">
        <f t="shared" si="46"/>
        <v>10.407319999999999</v>
      </c>
      <c r="AO168" s="5">
        <v>622.5</v>
      </c>
      <c r="AP168" s="37">
        <v>1263.5</v>
      </c>
      <c r="AQ168" s="36">
        <f t="shared" si="38"/>
        <v>1886</v>
      </c>
      <c r="AR168" s="36">
        <v>32.9</v>
      </c>
      <c r="AS168" s="38">
        <f t="shared" si="39"/>
        <v>0.005518197242841993</v>
      </c>
      <c r="AT168" s="140">
        <f t="shared" si="47"/>
        <v>0.18154868928950155</v>
      </c>
      <c r="AU168" s="5"/>
      <c r="AV168" s="5"/>
      <c r="AW168" s="5"/>
      <c r="AX168" s="5"/>
    </row>
    <row r="169" spans="1:50" ht="11.25">
      <c r="A169" s="35">
        <v>160</v>
      </c>
      <c r="B169" s="5" t="s">
        <v>188</v>
      </c>
      <c r="C169" s="5">
        <v>9</v>
      </c>
      <c r="D169" s="5">
        <v>989.8</v>
      </c>
      <c r="E169" s="5">
        <v>0.0341</v>
      </c>
      <c r="F169" s="36">
        <f t="shared" si="40"/>
        <v>33.752179999999996</v>
      </c>
      <c r="G169" s="5">
        <v>144.7</v>
      </c>
      <c r="H169" s="37">
        <v>4844.2</v>
      </c>
      <c r="I169" s="36">
        <f t="shared" si="32"/>
        <v>4988.9</v>
      </c>
      <c r="J169" s="5">
        <v>41.08</v>
      </c>
      <c r="K169" s="38">
        <f t="shared" si="33"/>
        <v>0.006765455310789953</v>
      </c>
      <c r="L169" s="140">
        <f t="shared" si="41"/>
        <v>0.27792490416725124</v>
      </c>
      <c r="M169" s="19"/>
      <c r="N169" s="5" t="s">
        <v>188</v>
      </c>
      <c r="O169" s="5">
        <v>9</v>
      </c>
      <c r="P169" s="5">
        <v>989.8</v>
      </c>
      <c r="Q169" s="39">
        <v>0.0341</v>
      </c>
      <c r="R169" s="36">
        <f t="shared" si="42"/>
        <v>33.752179999999996</v>
      </c>
      <c r="S169" s="5">
        <v>144.7</v>
      </c>
      <c r="T169" s="37">
        <v>4844.2</v>
      </c>
      <c r="U169" s="36">
        <f t="shared" si="34"/>
        <v>4988.9</v>
      </c>
      <c r="V169" s="36">
        <v>128.84</v>
      </c>
      <c r="W169" s="38">
        <f t="shared" si="35"/>
        <v>0.006765455310789953</v>
      </c>
      <c r="X169" s="122">
        <f t="shared" si="43"/>
        <v>0.8716612622421775</v>
      </c>
      <c r="Y169" s="19"/>
      <c r="Z169" s="5" t="s">
        <v>188</v>
      </c>
      <c r="AA169" s="5">
        <v>1674.8</v>
      </c>
      <c r="AB169" s="5">
        <v>2.14</v>
      </c>
      <c r="AC169" s="36">
        <f t="shared" si="44"/>
        <v>3584.072</v>
      </c>
      <c r="AD169" s="5">
        <v>144.7</v>
      </c>
      <c r="AE169" s="37">
        <v>4844.2</v>
      </c>
      <c r="AF169" s="36">
        <f t="shared" si="36"/>
        <v>4988.9</v>
      </c>
      <c r="AG169" s="36">
        <v>3.1</v>
      </c>
      <c r="AH169" s="40">
        <f t="shared" si="37"/>
        <v>0.7184092685762393</v>
      </c>
      <c r="AI169" s="134">
        <f t="shared" si="45"/>
        <v>2.227068732586342</v>
      </c>
      <c r="AK169" s="5" t="s">
        <v>188</v>
      </c>
      <c r="AL169" s="5">
        <v>989.8</v>
      </c>
      <c r="AM169" s="5">
        <v>0.0682</v>
      </c>
      <c r="AN169" s="36">
        <f t="shared" si="46"/>
        <v>67.50435999999999</v>
      </c>
      <c r="AO169" s="5">
        <v>144.7</v>
      </c>
      <c r="AP169" s="37">
        <v>4844.2</v>
      </c>
      <c r="AQ169" s="36">
        <f t="shared" si="38"/>
        <v>4988.9</v>
      </c>
      <c r="AR169" s="36">
        <v>32.9</v>
      </c>
      <c r="AS169" s="38">
        <f t="shared" si="39"/>
        <v>0.013530910621579906</v>
      </c>
      <c r="AT169" s="140">
        <f t="shared" si="47"/>
        <v>0.44516695944997886</v>
      </c>
      <c r="AU169" s="5"/>
      <c r="AV169" s="5"/>
      <c r="AW169" s="5"/>
      <c r="AX169" s="5"/>
    </row>
    <row r="170" spans="1:50" ht="11.25">
      <c r="A170" s="35">
        <v>161</v>
      </c>
      <c r="B170" s="5" t="s">
        <v>189</v>
      </c>
      <c r="C170" s="5">
        <v>5</v>
      </c>
      <c r="D170" s="5">
        <v>339.2</v>
      </c>
      <c r="E170" s="5">
        <v>0.0341</v>
      </c>
      <c r="F170" s="36">
        <f t="shared" si="40"/>
        <v>11.566719999999998</v>
      </c>
      <c r="G170" s="5">
        <v>559.5</v>
      </c>
      <c r="H170" s="37">
        <v>2613</v>
      </c>
      <c r="I170" s="36">
        <f t="shared" si="32"/>
        <v>3172.5</v>
      </c>
      <c r="J170" s="5">
        <v>41.08</v>
      </c>
      <c r="K170" s="38">
        <f t="shared" si="33"/>
        <v>0.0036459322301024425</v>
      </c>
      <c r="L170" s="140">
        <f t="shared" si="41"/>
        <v>0.14977489601260832</v>
      </c>
      <c r="M170" s="19"/>
      <c r="N170" s="5" t="s">
        <v>189</v>
      </c>
      <c r="O170" s="5">
        <v>5</v>
      </c>
      <c r="P170" s="5">
        <v>339.2</v>
      </c>
      <c r="Q170" s="39">
        <v>0.0341</v>
      </c>
      <c r="R170" s="36">
        <f t="shared" si="42"/>
        <v>11.566719999999998</v>
      </c>
      <c r="S170" s="5">
        <v>559.5</v>
      </c>
      <c r="T170" s="37">
        <v>2613</v>
      </c>
      <c r="U170" s="36">
        <f t="shared" si="34"/>
        <v>3172.5</v>
      </c>
      <c r="V170" s="36">
        <v>128.84</v>
      </c>
      <c r="W170" s="38">
        <f t="shared" si="35"/>
        <v>0.0036459322301024425</v>
      </c>
      <c r="X170" s="122">
        <f t="shared" si="43"/>
        <v>0.4697419085263987</v>
      </c>
      <c r="Y170" s="42"/>
      <c r="Z170" s="5" t="s">
        <v>189</v>
      </c>
      <c r="AA170" s="5">
        <v>454.2</v>
      </c>
      <c r="AB170" s="5">
        <v>0.31</v>
      </c>
      <c r="AC170" s="36">
        <f t="shared" si="44"/>
        <v>140.802</v>
      </c>
      <c r="AD170" s="5">
        <v>559.5</v>
      </c>
      <c r="AE170" s="37">
        <v>2613</v>
      </c>
      <c r="AF170" s="36">
        <f t="shared" si="36"/>
        <v>3172.5</v>
      </c>
      <c r="AG170" s="5">
        <v>4.43</v>
      </c>
      <c r="AH170" s="40">
        <f t="shared" si="37"/>
        <v>0.04438203309692671</v>
      </c>
      <c r="AI170" s="136">
        <f t="shared" si="45"/>
        <v>0.1966124066193853</v>
      </c>
      <c r="AK170" s="5" t="s">
        <v>189</v>
      </c>
      <c r="AL170" s="5">
        <v>339.2</v>
      </c>
      <c r="AM170" s="5">
        <v>0.0682</v>
      </c>
      <c r="AN170" s="36">
        <f t="shared" si="46"/>
        <v>23.133439999999997</v>
      </c>
      <c r="AO170" s="5">
        <v>559.5</v>
      </c>
      <c r="AP170" s="37">
        <v>2613</v>
      </c>
      <c r="AQ170" s="36">
        <f t="shared" si="38"/>
        <v>3172.5</v>
      </c>
      <c r="AR170" s="36">
        <v>32.9</v>
      </c>
      <c r="AS170" s="38">
        <f t="shared" si="39"/>
        <v>0.007291864460204885</v>
      </c>
      <c r="AT170" s="140">
        <f t="shared" si="47"/>
        <v>0.2399023407407407</v>
      </c>
      <c r="AU170" s="5"/>
      <c r="AV170" s="5"/>
      <c r="AW170" s="5"/>
      <c r="AX170" s="5"/>
    </row>
    <row r="171" spans="1:50" ht="11.25">
      <c r="A171" s="35">
        <v>162</v>
      </c>
      <c r="B171" s="5" t="s">
        <v>190</v>
      </c>
      <c r="C171" s="5">
        <v>5</v>
      </c>
      <c r="D171" s="5">
        <v>384.1</v>
      </c>
      <c r="E171" s="5">
        <v>0.0341</v>
      </c>
      <c r="F171" s="36">
        <f t="shared" si="40"/>
        <v>13.09781</v>
      </c>
      <c r="G171" s="5">
        <v>477.3</v>
      </c>
      <c r="H171" s="41">
        <v>2502.1</v>
      </c>
      <c r="I171" s="36">
        <f t="shared" si="32"/>
        <v>2979.4</v>
      </c>
      <c r="J171" s="5">
        <v>41.08</v>
      </c>
      <c r="K171" s="38">
        <f t="shared" si="33"/>
        <v>0.004396123380546419</v>
      </c>
      <c r="L171" s="140">
        <f t="shared" si="41"/>
        <v>0.1805927484728469</v>
      </c>
      <c r="M171" s="19"/>
      <c r="N171" s="5" t="s">
        <v>190</v>
      </c>
      <c r="O171" s="5">
        <v>5</v>
      </c>
      <c r="P171" s="5">
        <v>384.1</v>
      </c>
      <c r="Q171" s="39">
        <v>0.0341</v>
      </c>
      <c r="R171" s="36">
        <f t="shared" si="42"/>
        <v>13.09781</v>
      </c>
      <c r="S171" s="5">
        <v>477.3</v>
      </c>
      <c r="T171" s="37">
        <v>2502.1</v>
      </c>
      <c r="U171" s="36">
        <f t="shared" si="34"/>
        <v>2979.4</v>
      </c>
      <c r="V171" s="36">
        <v>128.84</v>
      </c>
      <c r="W171" s="38">
        <f t="shared" si="35"/>
        <v>0.004396123380546419</v>
      </c>
      <c r="X171" s="122">
        <f t="shared" si="43"/>
        <v>0.5663965363496006</v>
      </c>
      <c r="Y171" s="42"/>
      <c r="Z171" s="5" t="s">
        <v>190</v>
      </c>
      <c r="AA171" s="5">
        <v>588.9</v>
      </c>
      <c r="AB171" s="5">
        <v>0.31</v>
      </c>
      <c r="AC171" s="36">
        <f t="shared" si="44"/>
        <v>182.559</v>
      </c>
      <c r="AD171" s="5">
        <v>477.3</v>
      </c>
      <c r="AE171" s="37">
        <v>2502.1</v>
      </c>
      <c r="AF171" s="36">
        <f t="shared" si="36"/>
        <v>2979.4</v>
      </c>
      <c r="AG171" s="5">
        <v>4.43</v>
      </c>
      <c r="AH171" s="40">
        <f t="shared" si="37"/>
        <v>0.06127374639189098</v>
      </c>
      <c r="AI171" s="134">
        <f t="shared" si="45"/>
        <v>0.27144269651607705</v>
      </c>
      <c r="AK171" s="5" t="s">
        <v>190</v>
      </c>
      <c r="AL171" s="5">
        <v>384.1</v>
      </c>
      <c r="AM171" s="5">
        <v>0.0682</v>
      </c>
      <c r="AN171" s="36">
        <f t="shared" si="46"/>
        <v>26.19562</v>
      </c>
      <c r="AO171" s="5">
        <v>477.3</v>
      </c>
      <c r="AP171" s="37">
        <v>2502.1</v>
      </c>
      <c r="AQ171" s="36">
        <f t="shared" si="38"/>
        <v>2979.4</v>
      </c>
      <c r="AR171" s="36">
        <v>32.9</v>
      </c>
      <c r="AS171" s="38">
        <f t="shared" si="39"/>
        <v>0.008792246761092838</v>
      </c>
      <c r="AT171" s="140">
        <f t="shared" si="47"/>
        <v>0.2892649184399544</v>
      </c>
      <c r="AU171" s="5"/>
      <c r="AV171" s="5"/>
      <c r="AW171" s="5"/>
      <c r="AX171" s="5"/>
    </row>
    <row r="172" spans="1:50" ht="11.25">
      <c r="A172" s="35">
        <v>163</v>
      </c>
      <c r="B172" s="5" t="s">
        <v>191</v>
      </c>
      <c r="C172" s="5">
        <v>4</v>
      </c>
      <c r="D172" s="5">
        <v>260.8</v>
      </c>
      <c r="E172" s="5">
        <v>0.0341</v>
      </c>
      <c r="F172" s="36">
        <f t="shared" si="40"/>
        <v>8.89328</v>
      </c>
      <c r="G172" s="5">
        <v>793</v>
      </c>
      <c r="H172" s="37">
        <v>1972.8</v>
      </c>
      <c r="I172" s="36">
        <f t="shared" si="32"/>
        <v>2765.8</v>
      </c>
      <c r="J172" s="5">
        <v>41.08</v>
      </c>
      <c r="K172" s="38">
        <f t="shared" si="33"/>
        <v>0.0032154458022995154</v>
      </c>
      <c r="L172" s="140">
        <f t="shared" si="41"/>
        <v>0.13209051355846407</v>
      </c>
      <c r="M172" s="19"/>
      <c r="N172" s="5" t="s">
        <v>191</v>
      </c>
      <c r="O172" s="5">
        <v>4</v>
      </c>
      <c r="P172" s="5">
        <v>260.8</v>
      </c>
      <c r="Q172" s="39">
        <v>0.0341</v>
      </c>
      <c r="R172" s="36">
        <f t="shared" si="42"/>
        <v>8.89328</v>
      </c>
      <c r="S172" s="5">
        <v>793</v>
      </c>
      <c r="T172" s="37">
        <v>1972.8</v>
      </c>
      <c r="U172" s="36">
        <f t="shared" si="34"/>
        <v>2765.8</v>
      </c>
      <c r="V172" s="36">
        <v>128.84</v>
      </c>
      <c r="W172" s="38">
        <f t="shared" si="35"/>
        <v>0.0032154458022995154</v>
      </c>
      <c r="X172" s="122">
        <f t="shared" si="43"/>
        <v>0.41427803716826955</v>
      </c>
      <c r="Y172" s="19"/>
      <c r="Z172" s="5" t="s">
        <v>191</v>
      </c>
      <c r="AA172" s="5">
        <v>510.6</v>
      </c>
      <c r="AB172" s="5">
        <v>0.31</v>
      </c>
      <c r="AC172" s="36">
        <f t="shared" si="44"/>
        <v>158.286</v>
      </c>
      <c r="AD172" s="5">
        <v>793</v>
      </c>
      <c r="AE172" s="37">
        <v>1972.8</v>
      </c>
      <c r="AF172" s="36">
        <f t="shared" si="36"/>
        <v>2765.8</v>
      </c>
      <c r="AG172" s="5">
        <v>4.43</v>
      </c>
      <c r="AH172" s="40">
        <f t="shared" si="37"/>
        <v>0.05722973461566273</v>
      </c>
      <c r="AI172" s="134">
        <f t="shared" si="45"/>
        <v>0.2535277243473859</v>
      </c>
      <c r="AK172" s="5" t="s">
        <v>191</v>
      </c>
      <c r="AL172" s="5">
        <v>260.8</v>
      </c>
      <c r="AM172" s="5">
        <v>0.0682</v>
      </c>
      <c r="AN172" s="36">
        <f t="shared" si="46"/>
        <v>17.78656</v>
      </c>
      <c r="AO172" s="5">
        <v>793</v>
      </c>
      <c r="AP172" s="37">
        <v>1972.8</v>
      </c>
      <c r="AQ172" s="36">
        <f t="shared" si="38"/>
        <v>2765.8</v>
      </c>
      <c r="AR172" s="36">
        <v>32.9</v>
      </c>
      <c r="AS172" s="38">
        <f t="shared" si="39"/>
        <v>0.006430891604599031</v>
      </c>
      <c r="AT172" s="140">
        <f t="shared" si="47"/>
        <v>0.2115763337913081</v>
      </c>
      <c r="AU172" s="5"/>
      <c r="AV172" s="5"/>
      <c r="AW172" s="5"/>
      <c r="AX172" s="5"/>
    </row>
    <row r="173" spans="1:50" ht="11.25">
      <c r="A173" s="35">
        <v>164</v>
      </c>
      <c r="B173" s="5" t="s">
        <v>192</v>
      </c>
      <c r="C173" s="5">
        <v>4</v>
      </c>
      <c r="D173" s="5">
        <v>87.1</v>
      </c>
      <c r="E173" s="5">
        <v>0.0341</v>
      </c>
      <c r="F173" s="36">
        <f t="shared" si="40"/>
        <v>2.9701099999999996</v>
      </c>
      <c r="G173" s="5">
        <v>89.5</v>
      </c>
      <c r="H173" s="37">
        <v>799</v>
      </c>
      <c r="I173" s="36">
        <f t="shared" si="32"/>
        <v>888.5</v>
      </c>
      <c r="J173" s="5">
        <v>41.08</v>
      </c>
      <c r="K173" s="38">
        <f t="shared" si="33"/>
        <v>0.003342836240855374</v>
      </c>
      <c r="L173" s="140">
        <f t="shared" si="41"/>
        <v>0.13732371277433875</v>
      </c>
      <c r="M173" s="19"/>
      <c r="N173" s="5" t="s">
        <v>192</v>
      </c>
      <c r="O173" s="5">
        <v>4</v>
      </c>
      <c r="P173" s="5">
        <v>87.1</v>
      </c>
      <c r="Q173" s="39">
        <v>0.0341</v>
      </c>
      <c r="R173" s="36">
        <f t="shared" si="42"/>
        <v>2.9701099999999996</v>
      </c>
      <c r="S173" s="5">
        <v>89.5</v>
      </c>
      <c r="T173" s="37">
        <v>799</v>
      </c>
      <c r="U173" s="36">
        <f t="shared" si="34"/>
        <v>888.5</v>
      </c>
      <c r="V173" s="36">
        <v>128.84</v>
      </c>
      <c r="W173" s="38">
        <f t="shared" si="35"/>
        <v>0.003342836240855374</v>
      </c>
      <c r="X173" s="122">
        <f t="shared" si="43"/>
        <v>0.43069102127180636</v>
      </c>
      <c r="Y173" s="19"/>
      <c r="Z173" s="5" t="s">
        <v>192</v>
      </c>
      <c r="AA173" s="5">
        <v>87.1</v>
      </c>
      <c r="AB173" s="5">
        <v>0.31</v>
      </c>
      <c r="AC173" s="36">
        <f t="shared" si="44"/>
        <v>27.000999999999998</v>
      </c>
      <c r="AD173" s="5">
        <v>89.5</v>
      </c>
      <c r="AE173" s="37">
        <v>799</v>
      </c>
      <c r="AF173" s="36">
        <f t="shared" si="36"/>
        <v>888.5</v>
      </c>
      <c r="AG173" s="5">
        <v>4.43</v>
      </c>
      <c r="AH173" s="40">
        <f t="shared" si="37"/>
        <v>0.03038942037141249</v>
      </c>
      <c r="AI173" s="134">
        <f t="shared" si="45"/>
        <v>0.13462513224535733</v>
      </c>
      <c r="AK173" s="5" t="s">
        <v>192</v>
      </c>
      <c r="AL173" s="5">
        <v>87.1</v>
      </c>
      <c r="AM173" s="5">
        <v>0.0682</v>
      </c>
      <c r="AN173" s="36">
        <f t="shared" si="46"/>
        <v>5.940219999999999</v>
      </c>
      <c r="AO173" s="5">
        <v>89.5</v>
      </c>
      <c r="AP173" s="37">
        <v>799</v>
      </c>
      <c r="AQ173" s="36">
        <f t="shared" si="38"/>
        <v>888.5</v>
      </c>
      <c r="AR173" s="36">
        <v>32.9</v>
      </c>
      <c r="AS173" s="38">
        <f t="shared" si="39"/>
        <v>0.006685672481710748</v>
      </c>
      <c r="AT173" s="140">
        <f t="shared" si="47"/>
        <v>0.21995862464828358</v>
      </c>
      <c r="AU173" s="5"/>
      <c r="AV173" s="5"/>
      <c r="AW173" s="5"/>
      <c r="AX173" s="5"/>
    </row>
    <row r="174" spans="1:50" ht="11.25">
      <c r="A174" s="35">
        <v>165</v>
      </c>
      <c r="B174" s="5" t="s">
        <v>193</v>
      </c>
      <c r="C174" s="5">
        <v>4</v>
      </c>
      <c r="D174" s="5">
        <v>324.4</v>
      </c>
      <c r="E174" s="5">
        <v>0.0341</v>
      </c>
      <c r="F174" s="36">
        <f t="shared" si="40"/>
        <v>11.062039999999998</v>
      </c>
      <c r="G174" s="5">
        <v>888.3</v>
      </c>
      <c r="H174" s="37">
        <v>1924.3</v>
      </c>
      <c r="I174" s="36">
        <f t="shared" si="32"/>
        <v>2812.6</v>
      </c>
      <c r="J174" s="5">
        <v>41.08</v>
      </c>
      <c r="K174" s="38">
        <f t="shared" si="33"/>
        <v>0.003933029936713361</v>
      </c>
      <c r="L174" s="140">
        <f t="shared" si="41"/>
        <v>0.16156886980018484</v>
      </c>
      <c r="M174" s="19"/>
      <c r="N174" s="5" t="s">
        <v>193</v>
      </c>
      <c r="O174" s="5">
        <v>4</v>
      </c>
      <c r="P174" s="5">
        <v>324.4</v>
      </c>
      <c r="Q174" s="39">
        <v>0.0341</v>
      </c>
      <c r="R174" s="36">
        <f t="shared" si="42"/>
        <v>11.062039999999998</v>
      </c>
      <c r="S174" s="5">
        <v>888.3</v>
      </c>
      <c r="T174" s="37">
        <v>1924.3</v>
      </c>
      <c r="U174" s="36">
        <f t="shared" si="34"/>
        <v>2812.6</v>
      </c>
      <c r="V174" s="36">
        <v>128.84</v>
      </c>
      <c r="W174" s="38">
        <f t="shared" si="35"/>
        <v>0.003933029936713361</v>
      </c>
      <c r="X174" s="122">
        <f t="shared" si="43"/>
        <v>0.5067315770461495</v>
      </c>
      <c r="Y174" s="19"/>
      <c r="Z174" s="5" t="s">
        <v>193</v>
      </c>
      <c r="AA174" s="5">
        <v>565.5</v>
      </c>
      <c r="AB174" s="5">
        <v>0.31</v>
      </c>
      <c r="AC174" s="36">
        <f t="shared" si="44"/>
        <v>175.305</v>
      </c>
      <c r="AD174" s="5">
        <v>888.3</v>
      </c>
      <c r="AE174" s="37">
        <v>1924.3</v>
      </c>
      <c r="AF174" s="36">
        <f t="shared" si="36"/>
        <v>2812.6</v>
      </c>
      <c r="AG174" s="5">
        <v>4.43</v>
      </c>
      <c r="AH174" s="40">
        <f t="shared" si="37"/>
        <v>0.06232845054398066</v>
      </c>
      <c r="AI174" s="134">
        <f t="shared" si="45"/>
        <v>0.2761150359098343</v>
      </c>
      <c r="AK174" s="5" t="s">
        <v>193</v>
      </c>
      <c r="AL174" s="5">
        <v>324.4</v>
      </c>
      <c r="AM174" s="5">
        <v>0.0682</v>
      </c>
      <c r="AN174" s="36">
        <f t="shared" si="46"/>
        <v>22.124079999999996</v>
      </c>
      <c r="AO174" s="5">
        <v>888.3</v>
      </c>
      <c r="AP174" s="37">
        <v>1924.3</v>
      </c>
      <c r="AQ174" s="36">
        <f t="shared" si="38"/>
        <v>2812.6</v>
      </c>
      <c r="AR174" s="36">
        <v>32.9</v>
      </c>
      <c r="AS174" s="38">
        <f t="shared" si="39"/>
        <v>0.007866059873426721</v>
      </c>
      <c r="AT174" s="140">
        <f t="shared" si="47"/>
        <v>0.25879336983573914</v>
      </c>
      <c r="AU174" s="5"/>
      <c r="AV174" s="5"/>
      <c r="AW174" s="5"/>
      <c r="AX174" s="5"/>
    </row>
    <row r="175" spans="1:50" ht="11.25">
      <c r="A175" s="35">
        <v>166</v>
      </c>
      <c r="B175" s="5" t="s">
        <v>194</v>
      </c>
      <c r="C175" s="5">
        <v>4</v>
      </c>
      <c r="D175" s="5">
        <v>321.4</v>
      </c>
      <c r="E175" s="5">
        <v>0.0341</v>
      </c>
      <c r="F175" s="36">
        <f t="shared" si="40"/>
        <v>10.959739999999998</v>
      </c>
      <c r="G175" s="5">
        <v>737.5</v>
      </c>
      <c r="H175" s="37">
        <v>1985.6</v>
      </c>
      <c r="I175" s="36">
        <f t="shared" si="32"/>
        <v>2723.1</v>
      </c>
      <c r="J175" s="5">
        <v>41.08</v>
      </c>
      <c r="K175" s="38">
        <f t="shared" si="33"/>
        <v>0.004024729168961845</v>
      </c>
      <c r="L175" s="140">
        <f t="shared" si="41"/>
        <v>0.1653358742609526</v>
      </c>
      <c r="M175" s="19"/>
      <c r="N175" s="5" t="s">
        <v>194</v>
      </c>
      <c r="O175" s="5">
        <v>4</v>
      </c>
      <c r="P175" s="5">
        <v>321.4</v>
      </c>
      <c r="Q175" s="39">
        <v>0.0341</v>
      </c>
      <c r="R175" s="36">
        <f t="shared" si="42"/>
        <v>10.959739999999998</v>
      </c>
      <c r="S175" s="5">
        <v>737.5</v>
      </c>
      <c r="T175" s="37">
        <v>1985.6</v>
      </c>
      <c r="U175" s="36">
        <f t="shared" si="34"/>
        <v>2723.1</v>
      </c>
      <c r="V175" s="36">
        <v>128.84</v>
      </c>
      <c r="W175" s="38">
        <f t="shared" si="35"/>
        <v>0.004024729168961845</v>
      </c>
      <c r="X175" s="122">
        <f t="shared" si="43"/>
        <v>0.5185461061290441</v>
      </c>
      <c r="Y175" s="19"/>
      <c r="Z175" s="5" t="s">
        <v>194</v>
      </c>
      <c r="AA175" s="5">
        <v>591.9</v>
      </c>
      <c r="AB175" s="5">
        <v>0.31</v>
      </c>
      <c r="AC175" s="36">
        <f t="shared" si="44"/>
        <v>183.489</v>
      </c>
      <c r="AD175" s="5">
        <v>737.5</v>
      </c>
      <c r="AE175" s="37">
        <v>1985.6</v>
      </c>
      <c r="AF175" s="36">
        <f t="shared" si="36"/>
        <v>2723.1</v>
      </c>
      <c r="AG175" s="5">
        <v>4.43</v>
      </c>
      <c r="AH175" s="40">
        <f t="shared" si="37"/>
        <v>0.06738239506444861</v>
      </c>
      <c r="AI175" s="134">
        <f t="shared" si="45"/>
        <v>0.2985040101355073</v>
      </c>
      <c r="AK175" s="5" t="s">
        <v>194</v>
      </c>
      <c r="AL175" s="5">
        <v>321.4</v>
      </c>
      <c r="AM175" s="5">
        <v>0.0682</v>
      </c>
      <c r="AN175" s="36">
        <f t="shared" si="46"/>
        <v>21.919479999999997</v>
      </c>
      <c r="AO175" s="5">
        <v>737.5</v>
      </c>
      <c r="AP175" s="37">
        <v>1985.6</v>
      </c>
      <c r="AQ175" s="36">
        <f t="shared" si="38"/>
        <v>2723.1</v>
      </c>
      <c r="AR175" s="36">
        <v>32.9</v>
      </c>
      <c r="AS175" s="38">
        <f t="shared" si="39"/>
        <v>0.00804945833792369</v>
      </c>
      <c r="AT175" s="140">
        <f t="shared" si="47"/>
        <v>0.2648271793176894</v>
      </c>
      <c r="AU175" s="5"/>
      <c r="AV175" s="5"/>
      <c r="AW175" s="5"/>
      <c r="AX175" s="5"/>
    </row>
    <row r="176" spans="1:50" ht="11.25">
      <c r="A176" s="35">
        <v>167</v>
      </c>
      <c r="B176" s="5" t="s">
        <v>195</v>
      </c>
      <c r="C176" s="5">
        <v>5</v>
      </c>
      <c r="D176" s="5">
        <v>577.8</v>
      </c>
      <c r="E176" s="5">
        <v>0.0341</v>
      </c>
      <c r="F176" s="36">
        <f t="shared" si="40"/>
        <v>19.702979999999997</v>
      </c>
      <c r="G176" s="5">
        <v>1352.81</v>
      </c>
      <c r="H176" s="37">
        <v>4351</v>
      </c>
      <c r="I176" s="36">
        <f t="shared" si="32"/>
        <v>5703.8099999999995</v>
      </c>
      <c r="J176" s="5">
        <v>41.08</v>
      </c>
      <c r="K176" s="38">
        <f t="shared" si="33"/>
        <v>0.0034543541948276676</v>
      </c>
      <c r="L176" s="140">
        <f t="shared" si="41"/>
        <v>0.1419048703235206</v>
      </c>
      <c r="M176" s="19"/>
      <c r="N176" s="5" t="s">
        <v>195</v>
      </c>
      <c r="O176" s="5">
        <v>5</v>
      </c>
      <c r="P176" s="5">
        <v>577.8</v>
      </c>
      <c r="Q176" s="39">
        <v>0.0341</v>
      </c>
      <c r="R176" s="36">
        <f t="shared" si="42"/>
        <v>19.702979999999997</v>
      </c>
      <c r="S176" s="5">
        <v>1352.81</v>
      </c>
      <c r="T176" s="37">
        <v>4351</v>
      </c>
      <c r="U176" s="36">
        <f t="shared" si="34"/>
        <v>5703.8099999999995</v>
      </c>
      <c r="V176" s="36">
        <v>128.84</v>
      </c>
      <c r="W176" s="38">
        <f t="shared" si="35"/>
        <v>0.0034543541948276676</v>
      </c>
      <c r="X176" s="122">
        <f t="shared" si="43"/>
        <v>0.4450589944615967</v>
      </c>
      <c r="Y176" s="42"/>
      <c r="Z176" s="5" t="s">
        <v>195</v>
      </c>
      <c r="AA176" s="5">
        <v>994.7</v>
      </c>
      <c r="AB176" s="5">
        <v>0.31</v>
      </c>
      <c r="AC176" s="36">
        <f t="shared" si="44"/>
        <v>308.357</v>
      </c>
      <c r="AD176" s="5">
        <v>1352.81</v>
      </c>
      <c r="AE176" s="37">
        <v>4351</v>
      </c>
      <c r="AF176" s="36">
        <f t="shared" si="36"/>
        <v>5703.8099999999995</v>
      </c>
      <c r="AG176" s="5">
        <v>4.43</v>
      </c>
      <c r="AH176" s="40">
        <f t="shared" si="37"/>
        <v>0.05406158339776396</v>
      </c>
      <c r="AI176" s="134">
        <f t="shared" si="45"/>
        <v>0.2394928144520943</v>
      </c>
      <c r="AK176" s="5" t="s">
        <v>195</v>
      </c>
      <c r="AL176" s="5">
        <v>577.8</v>
      </c>
      <c r="AM176" s="5">
        <v>0.0682</v>
      </c>
      <c r="AN176" s="36">
        <f t="shared" si="46"/>
        <v>39.40595999999999</v>
      </c>
      <c r="AO176" s="5">
        <v>1352.81</v>
      </c>
      <c r="AP176" s="37">
        <v>4351</v>
      </c>
      <c r="AQ176" s="36">
        <f t="shared" si="38"/>
        <v>5703.8099999999995</v>
      </c>
      <c r="AR176" s="36">
        <v>32.9</v>
      </c>
      <c r="AS176" s="38">
        <f t="shared" si="39"/>
        <v>0.006908708389655335</v>
      </c>
      <c r="AT176" s="140">
        <f t="shared" si="47"/>
        <v>0.22729650601966053</v>
      </c>
      <c r="AU176" s="5"/>
      <c r="AV176" s="5"/>
      <c r="AW176" s="5"/>
      <c r="AX176" s="5"/>
    </row>
    <row r="177" spans="1:50" ht="11.25">
      <c r="A177" s="35">
        <v>168</v>
      </c>
      <c r="B177" s="5" t="s">
        <v>196</v>
      </c>
      <c r="C177" s="5">
        <v>5</v>
      </c>
      <c r="D177" s="5">
        <v>135.4</v>
      </c>
      <c r="E177" s="5">
        <v>0.0341</v>
      </c>
      <c r="F177" s="36">
        <f t="shared" si="40"/>
        <v>4.61714</v>
      </c>
      <c r="G177" s="5">
        <v>133.3</v>
      </c>
      <c r="H177" s="37">
        <v>1561.3</v>
      </c>
      <c r="I177" s="36">
        <f t="shared" si="32"/>
        <v>1694.6</v>
      </c>
      <c r="J177" s="5">
        <v>41.08</v>
      </c>
      <c r="K177" s="38">
        <f t="shared" si="33"/>
        <v>0.002724619379204532</v>
      </c>
      <c r="L177" s="140">
        <f t="shared" si="41"/>
        <v>0.11192736409772218</v>
      </c>
      <c r="M177" s="19"/>
      <c r="N177" s="5" t="s">
        <v>196</v>
      </c>
      <c r="O177" s="5">
        <v>5</v>
      </c>
      <c r="P177" s="5">
        <v>135.4</v>
      </c>
      <c r="Q177" s="39">
        <v>0.0341</v>
      </c>
      <c r="R177" s="36">
        <f t="shared" si="42"/>
        <v>4.61714</v>
      </c>
      <c r="S177" s="5">
        <v>133.3</v>
      </c>
      <c r="T177" s="37">
        <v>1561.3</v>
      </c>
      <c r="U177" s="36">
        <f t="shared" si="34"/>
        <v>1694.6</v>
      </c>
      <c r="V177" s="36">
        <v>128.84</v>
      </c>
      <c r="W177" s="38">
        <f t="shared" si="35"/>
        <v>0.002724619379204532</v>
      </c>
      <c r="X177" s="122">
        <f t="shared" si="43"/>
        <v>0.3510399608167119</v>
      </c>
      <c r="Y177" s="19"/>
      <c r="Z177" s="5" t="s">
        <v>196</v>
      </c>
      <c r="AA177" s="5">
        <v>353.7</v>
      </c>
      <c r="AB177" s="5">
        <v>0.31</v>
      </c>
      <c r="AC177" s="36">
        <f t="shared" si="44"/>
        <v>109.64699999999999</v>
      </c>
      <c r="AD177" s="5">
        <v>133.3</v>
      </c>
      <c r="AE177" s="37">
        <v>1561.3</v>
      </c>
      <c r="AF177" s="36">
        <f t="shared" si="36"/>
        <v>1694.6</v>
      </c>
      <c r="AG177" s="5">
        <v>4.43</v>
      </c>
      <c r="AH177" s="40">
        <f t="shared" si="37"/>
        <v>0.06470376490027145</v>
      </c>
      <c r="AI177" s="134">
        <f t="shared" si="45"/>
        <v>0.2866376785082025</v>
      </c>
      <c r="AK177" s="5" t="s">
        <v>196</v>
      </c>
      <c r="AL177" s="5">
        <v>135.4</v>
      </c>
      <c r="AM177" s="5">
        <v>0.0682</v>
      </c>
      <c r="AN177" s="36">
        <f t="shared" si="46"/>
        <v>9.23428</v>
      </c>
      <c r="AO177" s="5">
        <v>133.3</v>
      </c>
      <c r="AP177" s="37">
        <v>1561.3</v>
      </c>
      <c r="AQ177" s="36">
        <f t="shared" si="38"/>
        <v>1694.6</v>
      </c>
      <c r="AR177" s="36">
        <v>32.9</v>
      </c>
      <c r="AS177" s="38">
        <f t="shared" si="39"/>
        <v>0.005449238758409064</v>
      </c>
      <c r="AT177" s="140">
        <f t="shared" si="47"/>
        <v>0.1792799551516582</v>
      </c>
      <c r="AU177" s="5"/>
      <c r="AV177" s="5"/>
      <c r="AW177" s="5"/>
      <c r="AX177" s="5"/>
    </row>
    <row r="178" spans="1:50" ht="11.25">
      <c r="A178" s="35">
        <v>169</v>
      </c>
      <c r="B178" s="5" t="s">
        <v>197</v>
      </c>
      <c r="C178" s="5">
        <v>5</v>
      </c>
      <c r="D178" s="41">
        <v>134</v>
      </c>
      <c r="E178" s="5">
        <v>0.0341</v>
      </c>
      <c r="F178" s="36">
        <f t="shared" si="40"/>
        <v>4.5694</v>
      </c>
      <c r="G178" s="5">
        <v>162.5</v>
      </c>
      <c r="H178" s="37">
        <v>1614.4</v>
      </c>
      <c r="I178" s="36">
        <f t="shared" si="32"/>
        <v>1776.9</v>
      </c>
      <c r="J178" s="5">
        <v>41.08</v>
      </c>
      <c r="K178" s="38">
        <f t="shared" si="33"/>
        <v>0.0025715572063706453</v>
      </c>
      <c r="L178" s="140">
        <f t="shared" si="41"/>
        <v>0.1056395700377061</v>
      </c>
      <c r="M178" s="19"/>
      <c r="N178" s="5" t="s">
        <v>197</v>
      </c>
      <c r="O178" s="5">
        <v>5</v>
      </c>
      <c r="P178" s="41">
        <v>134</v>
      </c>
      <c r="Q178" s="39">
        <v>0.0341</v>
      </c>
      <c r="R178" s="36">
        <f t="shared" si="42"/>
        <v>4.5694</v>
      </c>
      <c r="S178" s="5">
        <v>162.5</v>
      </c>
      <c r="T178" s="37">
        <v>1614.4</v>
      </c>
      <c r="U178" s="36">
        <f t="shared" si="34"/>
        <v>1776.9</v>
      </c>
      <c r="V178" s="36">
        <v>128.84</v>
      </c>
      <c r="W178" s="38">
        <f t="shared" si="35"/>
        <v>0.0025715572063706453</v>
      </c>
      <c r="X178" s="122">
        <f t="shared" si="43"/>
        <v>0.331319430468794</v>
      </c>
      <c r="Y178" s="19"/>
      <c r="Z178" s="5" t="s">
        <v>197</v>
      </c>
      <c r="AA178" s="5">
        <v>298.3</v>
      </c>
      <c r="AB178" s="5">
        <v>0.31</v>
      </c>
      <c r="AC178" s="36">
        <f t="shared" si="44"/>
        <v>92.473</v>
      </c>
      <c r="AD178" s="5">
        <v>162.5</v>
      </c>
      <c r="AE178" s="37">
        <v>1614.4</v>
      </c>
      <c r="AF178" s="36">
        <f t="shared" si="36"/>
        <v>1776.9</v>
      </c>
      <c r="AG178" s="5">
        <v>4.43</v>
      </c>
      <c r="AH178" s="40">
        <f t="shared" si="37"/>
        <v>0.0520417581180708</v>
      </c>
      <c r="AI178" s="134">
        <f t="shared" si="45"/>
        <v>0.2305449884630536</v>
      </c>
      <c r="AK178" s="5" t="s">
        <v>197</v>
      </c>
      <c r="AL178" s="41">
        <v>134</v>
      </c>
      <c r="AM178" s="5">
        <v>0.0682</v>
      </c>
      <c r="AN178" s="36">
        <f t="shared" si="46"/>
        <v>9.1388</v>
      </c>
      <c r="AO178" s="5">
        <v>162.5</v>
      </c>
      <c r="AP178" s="37">
        <v>1614.4</v>
      </c>
      <c r="AQ178" s="36">
        <f t="shared" si="38"/>
        <v>1776.9</v>
      </c>
      <c r="AR178" s="36">
        <v>32.9</v>
      </c>
      <c r="AS178" s="38">
        <f t="shared" si="39"/>
        <v>0.005143114412741291</v>
      </c>
      <c r="AT178" s="140">
        <f t="shared" si="47"/>
        <v>0.16920846417918844</v>
      </c>
      <c r="AU178" s="5"/>
      <c r="AV178" s="5"/>
      <c r="AW178" s="5"/>
      <c r="AX178" s="5"/>
    </row>
    <row r="179" spans="1:50" ht="11.25">
      <c r="A179" s="35">
        <v>170</v>
      </c>
      <c r="B179" s="5" t="s">
        <v>198</v>
      </c>
      <c r="C179" s="5">
        <v>5</v>
      </c>
      <c r="D179" s="5">
        <v>219.7</v>
      </c>
      <c r="E179" s="5">
        <v>0.0341</v>
      </c>
      <c r="F179" s="36">
        <f t="shared" si="40"/>
        <v>7.491769999999999</v>
      </c>
      <c r="G179" s="5">
        <v>415.7</v>
      </c>
      <c r="H179" s="37">
        <v>2206.9</v>
      </c>
      <c r="I179" s="36">
        <f t="shared" si="32"/>
        <v>2622.6</v>
      </c>
      <c r="J179" s="5">
        <v>41.08</v>
      </c>
      <c r="K179" s="38">
        <f t="shared" si="33"/>
        <v>0.0028566193853427893</v>
      </c>
      <c r="L179" s="140">
        <f t="shared" si="41"/>
        <v>0.11734992434988178</v>
      </c>
      <c r="M179" s="19"/>
      <c r="N179" s="5" t="s">
        <v>198</v>
      </c>
      <c r="O179" s="5">
        <v>5</v>
      </c>
      <c r="P179" s="5">
        <v>219.7</v>
      </c>
      <c r="Q179" s="39">
        <v>0.0341</v>
      </c>
      <c r="R179" s="36">
        <f t="shared" si="42"/>
        <v>7.491769999999999</v>
      </c>
      <c r="S179" s="5">
        <v>415.7</v>
      </c>
      <c r="T179" s="37">
        <v>2206.9</v>
      </c>
      <c r="U179" s="36">
        <f t="shared" si="34"/>
        <v>2622.6</v>
      </c>
      <c r="V179" s="36">
        <v>128.84</v>
      </c>
      <c r="W179" s="38">
        <f t="shared" si="35"/>
        <v>0.0028566193853427893</v>
      </c>
      <c r="X179" s="122">
        <f t="shared" si="43"/>
        <v>0.36804684160756496</v>
      </c>
      <c r="Y179" s="19"/>
      <c r="Z179" s="5" t="s">
        <v>198</v>
      </c>
      <c r="AA179" s="5">
        <v>591</v>
      </c>
      <c r="AB179" s="5">
        <v>0.31</v>
      </c>
      <c r="AC179" s="36">
        <f t="shared" si="44"/>
        <v>183.21</v>
      </c>
      <c r="AD179" s="5">
        <v>415.7</v>
      </c>
      <c r="AE179" s="37">
        <v>2206.9</v>
      </c>
      <c r="AF179" s="36">
        <f t="shared" si="36"/>
        <v>2622.6</v>
      </c>
      <c r="AG179" s="5">
        <v>4.43</v>
      </c>
      <c r="AH179" s="40">
        <f t="shared" si="37"/>
        <v>0.0698581560283688</v>
      </c>
      <c r="AI179" s="134">
        <f t="shared" si="45"/>
        <v>0.3094716312056738</v>
      </c>
      <c r="AK179" s="5" t="s">
        <v>198</v>
      </c>
      <c r="AL179" s="5">
        <v>219.7</v>
      </c>
      <c r="AM179" s="5">
        <v>0.0682</v>
      </c>
      <c r="AN179" s="36">
        <f t="shared" si="46"/>
        <v>14.983539999999998</v>
      </c>
      <c r="AO179" s="5">
        <v>415.7</v>
      </c>
      <c r="AP179" s="37">
        <v>2206.9</v>
      </c>
      <c r="AQ179" s="36">
        <f t="shared" si="38"/>
        <v>2622.6</v>
      </c>
      <c r="AR179" s="36">
        <v>32.9</v>
      </c>
      <c r="AS179" s="38">
        <f t="shared" si="39"/>
        <v>0.0057132387706855785</v>
      </c>
      <c r="AT179" s="140">
        <f t="shared" si="47"/>
        <v>0.18796555555555552</v>
      </c>
      <c r="AU179" s="5"/>
      <c r="AV179" s="5"/>
      <c r="AW179" s="5"/>
      <c r="AX179" s="5"/>
    </row>
    <row r="180" spans="1:50" ht="11.25">
      <c r="A180" s="35">
        <v>171</v>
      </c>
      <c r="B180" s="5" t="s">
        <v>199</v>
      </c>
      <c r="C180" s="5">
        <v>9</v>
      </c>
      <c r="D180" s="5">
        <v>894.9</v>
      </c>
      <c r="E180" s="5">
        <v>0.0341</v>
      </c>
      <c r="F180" s="36">
        <f t="shared" si="40"/>
        <v>30.51609</v>
      </c>
      <c r="G180" s="5">
        <v>0</v>
      </c>
      <c r="H180" s="37">
        <v>7780.8</v>
      </c>
      <c r="I180" s="36">
        <f t="shared" si="32"/>
        <v>7780.8</v>
      </c>
      <c r="J180" s="5">
        <v>41.08</v>
      </c>
      <c r="K180" s="38">
        <f t="shared" si="33"/>
        <v>0.003921973318938926</v>
      </c>
      <c r="L180" s="140">
        <f t="shared" si="41"/>
        <v>0.16111466394201107</v>
      </c>
      <c r="M180" s="19"/>
      <c r="N180" s="5" t="s">
        <v>199</v>
      </c>
      <c r="O180" s="5">
        <v>9</v>
      </c>
      <c r="P180" s="5">
        <v>894.9</v>
      </c>
      <c r="Q180" s="39">
        <v>0.0341</v>
      </c>
      <c r="R180" s="36">
        <f t="shared" si="42"/>
        <v>30.51609</v>
      </c>
      <c r="S180" s="5">
        <v>0</v>
      </c>
      <c r="T180" s="37">
        <v>7780.8</v>
      </c>
      <c r="U180" s="36">
        <f t="shared" si="34"/>
        <v>7780.8</v>
      </c>
      <c r="V180" s="36">
        <v>128.84</v>
      </c>
      <c r="W180" s="38">
        <f t="shared" si="35"/>
        <v>0.003921973318938926</v>
      </c>
      <c r="X180" s="122">
        <f t="shared" si="43"/>
        <v>0.5053070424120912</v>
      </c>
      <c r="Y180" s="19"/>
      <c r="Z180" s="5" t="s">
        <v>199</v>
      </c>
      <c r="AA180" s="5">
        <v>1875</v>
      </c>
      <c r="AB180" s="5">
        <v>2.14</v>
      </c>
      <c r="AC180" s="36">
        <f t="shared" si="44"/>
        <v>4012.5000000000005</v>
      </c>
      <c r="AD180" s="5">
        <v>0</v>
      </c>
      <c r="AE180" s="37">
        <v>7780.8</v>
      </c>
      <c r="AF180" s="36">
        <f t="shared" si="36"/>
        <v>7780.8</v>
      </c>
      <c r="AG180" s="36">
        <v>3.1</v>
      </c>
      <c r="AH180" s="40">
        <f t="shared" si="37"/>
        <v>0.5156924737816163</v>
      </c>
      <c r="AI180" s="134">
        <f t="shared" si="45"/>
        <v>1.5986466687230105</v>
      </c>
      <c r="AK180" s="5" t="s">
        <v>199</v>
      </c>
      <c r="AL180" s="5">
        <v>894.9</v>
      </c>
      <c r="AM180" s="5">
        <v>0.0682</v>
      </c>
      <c r="AN180" s="36">
        <f t="shared" si="46"/>
        <v>61.03218</v>
      </c>
      <c r="AO180" s="5">
        <v>0</v>
      </c>
      <c r="AP180" s="37">
        <v>7780.8</v>
      </c>
      <c r="AQ180" s="36">
        <f t="shared" si="38"/>
        <v>7780.8</v>
      </c>
      <c r="AR180" s="36">
        <v>32.9</v>
      </c>
      <c r="AS180" s="38">
        <f t="shared" si="39"/>
        <v>0.007843946637877852</v>
      </c>
      <c r="AT180" s="140">
        <f t="shared" si="47"/>
        <v>0.2580658443861813</v>
      </c>
      <c r="AU180" s="5"/>
      <c r="AV180" s="5"/>
      <c r="AW180" s="5"/>
      <c r="AX180" s="5"/>
    </row>
    <row r="181" spans="1:50" ht="11.25">
      <c r="A181" s="35">
        <v>172</v>
      </c>
      <c r="B181" s="5" t="s">
        <v>200</v>
      </c>
      <c r="C181" s="5">
        <v>4</v>
      </c>
      <c r="D181" s="5">
        <v>322.1</v>
      </c>
      <c r="E181" s="5">
        <v>0.0341</v>
      </c>
      <c r="F181" s="36">
        <f t="shared" si="40"/>
        <v>10.98361</v>
      </c>
      <c r="G181" s="5">
        <v>519.4</v>
      </c>
      <c r="H181" s="37">
        <v>2043.3</v>
      </c>
      <c r="I181" s="36">
        <f t="shared" si="32"/>
        <v>2562.7</v>
      </c>
      <c r="J181" s="5">
        <v>41.08</v>
      </c>
      <c r="K181" s="38">
        <f t="shared" si="33"/>
        <v>0.004285952315916807</v>
      </c>
      <c r="L181" s="140">
        <f t="shared" si="41"/>
        <v>0.1760669211378624</v>
      </c>
      <c r="M181" s="19"/>
      <c r="N181" s="5" t="s">
        <v>200</v>
      </c>
      <c r="O181" s="5">
        <v>4</v>
      </c>
      <c r="P181" s="5">
        <v>322.1</v>
      </c>
      <c r="Q181" s="39">
        <v>0.0341</v>
      </c>
      <c r="R181" s="36">
        <f t="shared" si="42"/>
        <v>10.98361</v>
      </c>
      <c r="S181" s="5">
        <v>519.4</v>
      </c>
      <c r="T181" s="37">
        <v>2043.3</v>
      </c>
      <c r="U181" s="36">
        <f t="shared" si="34"/>
        <v>2562.7</v>
      </c>
      <c r="V181" s="36">
        <v>128.84</v>
      </c>
      <c r="W181" s="38">
        <f t="shared" si="35"/>
        <v>0.004285952315916807</v>
      </c>
      <c r="X181" s="122">
        <f t="shared" si="43"/>
        <v>0.5522020963827213</v>
      </c>
      <c r="Y181" s="19"/>
      <c r="Z181" s="5" t="s">
        <v>200</v>
      </c>
      <c r="AA181" s="5">
        <v>776.4</v>
      </c>
      <c r="AB181" s="5">
        <v>0.31</v>
      </c>
      <c r="AC181" s="36">
        <f t="shared" si="44"/>
        <v>240.684</v>
      </c>
      <c r="AD181" s="5">
        <v>519.4</v>
      </c>
      <c r="AE181" s="37">
        <v>2043.3</v>
      </c>
      <c r="AF181" s="36">
        <f t="shared" si="36"/>
        <v>2562.7</v>
      </c>
      <c r="AG181" s="5">
        <v>4.43</v>
      </c>
      <c r="AH181" s="40">
        <f t="shared" si="37"/>
        <v>0.09391813321887073</v>
      </c>
      <c r="AI181" s="134">
        <f t="shared" si="45"/>
        <v>0.4160573301595973</v>
      </c>
      <c r="AK181" s="5" t="s">
        <v>200</v>
      </c>
      <c r="AL181" s="5">
        <v>322.1</v>
      </c>
      <c r="AM181" s="5">
        <v>0.0682</v>
      </c>
      <c r="AN181" s="36">
        <f t="shared" si="46"/>
        <v>21.96722</v>
      </c>
      <c r="AO181" s="5">
        <v>519.4</v>
      </c>
      <c r="AP181" s="37">
        <v>2043.3</v>
      </c>
      <c r="AQ181" s="36">
        <f t="shared" si="38"/>
        <v>2562.7</v>
      </c>
      <c r="AR181" s="36">
        <v>32.9</v>
      </c>
      <c r="AS181" s="38">
        <f t="shared" si="39"/>
        <v>0.008571904631833613</v>
      </c>
      <c r="AT181" s="140">
        <f t="shared" si="47"/>
        <v>0.28201566238732584</v>
      </c>
      <c r="AU181" s="5"/>
      <c r="AV181" s="5"/>
      <c r="AW181" s="5"/>
      <c r="AX181" s="5"/>
    </row>
    <row r="182" spans="1:50" ht="11.25">
      <c r="A182" s="35">
        <v>173</v>
      </c>
      <c r="B182" s="5" t="s">
        <v>201</v>
      </c>
      <c r="C182" s="5">
        <v>12</v>
      </c>
      <c r="D182" s="41">
        <v>813</v>
      </c>
      <c r="E182" s="5">
        <v>0.0341</v>
      </c>
      <c r="F182" s="36">
        <f t="shared" si="40"/>
        <v>27.7233</v>
      </c>
      <c r="G182" s="5">
        <v>0</v>
      </c>
      <c r="H182" s="37">
        <v>3593.7</v>
      </c>
      <c r="I182" s="36">
        <f t="shared" si="32"/>
        <v>3593.7</v>
      </c>
      <c r="J182" s="5">
        <v>41.08</v>
      </c>
      <c r="K182" s="38">
        <f t="shared" si="33"/>
        <v>0.007714416896235078</v>
      </c>
      <c r="L182" s="140">
        <f t="shared" si="41"/>
        <v>0.31690824609733703</v>
      </c>
      <c r="M182" s="19"/>
      <c r="N182" s="5" t="s">
        <v>201</v>
      </c>
      <c r="O182" s="5">
        <v>12</v>
      </c>
      <c r="P182" s="41">
        <v>813</v>
      </c>
      <c r="Q182" s="39">
        <v>0.0341</v>
      </c>
      <c r="R182" s="36">
        <f t="shared" si="42"/>
        <v>27.7233</v>
      </c>
      <c r="S182" s="5">
        <v>0</v>
      </c>
      <c r="T182" s="37">
        <v>3593.7</v>
      </c>
      <c r="U182" s="36">
        <f t="shared" si="34"/>
        <v>3593.7</v>
      </c>
      <c r="V182" s="36">
        <v>128.84</v>
      </c>
      <c r="W182" s="38">
        <f t="shared" si="35"/>
        <v>0.007714416896235078</v>
      </c>
      <c r="X182" s="122">
        <f t="shared" si="43"/>
        <v>0.9939254729109275</v>
      </c>
      <c r="Y182" s="19"/>
      <c r="Z182" s="5" t="s">
        <v>201</v>
      </c>
      <c r="AA182" s="5">
        <v>846.7</v>
      </c>
      <c r="AB182" s="5">
        <v>2.14</v>
      </c>
      <c r="AC182" s="36">
        <f t="shared" si="44"/>
        <v>1811.938</v>
      </c>
      <c r="AD182" s="5">
        <v>0</v>
      </c>
      <c r="AE182" s="37">
        <v>3593.7</v>
      </c>
      <c r="AF182" s="36">
        <f t="shared" si="36"/>
        <v>3593.7</v>
      </c>
      <c r="AG182" s="36">
        <v>3.1</v>
      </c>
      <c r="AH182" s="40">
        <f t="shared" si="37"/>
        <v>0.5041984584133345</v>
      </c>
      <c r="AI182" s="134">
        <f t="shared" si="45"/>
        <v>1.563015221081337</v>
      </c>
      <c r="AK182" s="5" t="s">
        <v>201</v>
      </c>
      <c r="AL182" s="41">
        <v>813</v>
      </c>
      <c r="AM182" s="5">
        <v>0.0682</v>
      </c>
      <c r="AN182" s="36">
        <f t="shared" si="46"/>
        <v>55.4466</v>
      </c>
      <c r="AO182" s="5">
        <v>0</v>
      </c>
      <c r="AP182" s="37">
        <v>3593.7</v>
      </c>
      <c r="AQ182" s="36">
        <f t="shared" si="38"/>
        <v>3593.7</v>
      </c>
      <c r="AR182" s="36">
        <v>32.9</v>
      </c>
      <c r="AS182" s="38">
        <f t="shared" si="39"/>
        <v>0.015428833792470157</v>
      </c>
      <c r="AT182" s="140">
        <f t="shared" si="47"/>
        <v>0.5076086317722681</v>
      </c>
      <c r="AU182" s="5"/>
      <c r="AV182" s="5"/>
      <c r="AW182" s="5"/>
      <c r="AX182" s="5"/>
    </row>
    <row r="183" spans="1:50" ht="11.25">
      <c r="A183" s="35">
        <v>174</v>
      </c>
      <c r="B183" s="5" t="s">
        <v>202</v>
      </c>
      <c r="C183" s="5">
        <v>14</v>
      </c>
      <c r="D183" s="5">
        <v>856.3</v>
      </c>
      <c r="E183" s="5">
        <v>0.0341</v>
      </c>
      <c r="F183" s="36">
        <f t="shared" si="40"/>
        <v>29.19983</v>
      </c>
      <c r="G183" s="5">
        <v>61.2</v>
      </c>
      <c r="H183" s="37">
        <v>4388.7</v>
      </c>
      <c r="I183" s="36">
        <f t="shared" si="32"/>
        <v>4449.9</v>
      </c>
      <c r="J183" s="5">
        <v>41.08</v>
      </c>
      <c r="K183" s="38">
        <f t="shared" si="33"/>
        <v>0.006561907009146273</v>
      </c>
      <c r="L183" s="140">
        <f t="shared" si="41"/>
        <v>0.2695631399357289</v>
      </c>
      <c r="M183" s="19"/>
      <c r="N183" s="5" t="s">
        <v>202</v>
      </c>
      <c r="O183" s="5">
        <v>14</v>
      </c>
      <c r="P183" s="5">
        <v>856.3</v>
      </c>
      <c r="Q183" s="39">
        <v>0.0341</v>
      </c>
      <c r="R183" s="36">
        <f t="shared" si="42"/>
        <v>29.19983</v>
      </c>
      <c r="S183" s="5">
        <v>61.2</v>
      </c>
      <c r="T183" s="37">
        <v>4388.7</v>
      </c>
      <c r="U183" s="36">
        <f t="shared" si="34"/>
        <v>4449.9</v>
      </c>
      <c r="V183" s="36">
        <v>128.84</v>
      </c>
      <c r="W183" s="38">
        <f t="shared" si="35"/>
        <v>0.006561907009146273</v>
      </c>
      <c r="X183" s="122">
        <f t="shared" si="43"/>
        <v>0.8454360990584058</v>
      </c>
      <c r="Y183" s="42"/>
      <c r="Z183" s="5" t="s">
        <v>202</v>
      </c>
      <c r="AA183" s="5">
        <v>1715.2</v>
      </c>
      <c r="AB183" s="5">
        <v>2.14</v>
      </c>
      <c r="AC183" s="36">
        <f t="shared" si="44"/>
        <v>3670.5280000000002</v>
      </c>
      <c r="AD183" s="5">
        <v>61.2</v>
      </c>
      <c r="AE183" s="37">
        <v>4388.7</v>
      </c>
      <c r="AF183" s="36">
        <f t="shared" si="36"/>
        <v>4449.9</v>
      </c>
      <c r="AG183" s="36">
        <v>3.1</v>
      </c>
      <c r="AH183" s="40">
        <f t="shared" si="37"/>
        <v>0.8248562889053688</v>
      </c>
      <c r="AI183" s="134">
        <f t="shared" si="45"/>
        <v>2.557054495606643</v>
      </c>
      <c r="AK183" s="5" t="s">
        <v>202</v>
      </c>
      <c r="AL183" s="5">
        <v>856.3</v>
      </c>
      <c r="AM183" s="5">
        <v>0.0682</v>
      </c>
      <c r="AN183" s="36">
        <f t="shared" si="46"/>
        <v>58.39966</v>
      </c>
      <c r="AO183" s="5">
        <v>61.2</v>
      </c>
      <c r="AP183" s="37">
        <v>4388.7</v>
      </c>
      <c r="AQ183" s="36">
        <f t="shared" si="38"/>
        <v>4449.9</v>
      </c>
      <c r="AR183" s="36">
        <v>32.9</v>
      </c>
      <c r="AS183" s="38">
        <f t="shared" si="39"/>
        <v>0.013123814018292546</v>
      </c>
      <c r="AT183" s="140">
        <f t="shared" si="47"/>
        <v>0.43177348120182474</v>
      </c>
      <c r="AU183" s="5"/>
      <c r="AV183" s="5"/>
      <c r="AW183" s="5"/>
      <c r="AX183" s="5"/>
    </row>
    <row r="184" spans="1:50" ht="11.25">
      <c r="A184" s="35">
        <v>175</v>
      </c>
      <c r="B184" s="5" t="s">
        <v>203</v>
      </c>
      <c r="C184" s="5">
        <v>5</v>
      </c>
      <c r="D184" s="5">
        <v>121.6</v>
      </c>
      <c r="E184" s="5">
        <v>0.0341</v>
      </c>
      <c r="F184" s="36">
        <f t="shared" si="40"/>
        <v>4.14656</v>
      </c>
      <c r="G184" s="5">
        <v>67.1</v>
      </c>
      <c r="H184" s="37">
        <v>1598.1</v>
      </c>
      <c r="I184" s="36">
        <f t="shared" si="32"/>
        <v>1665.1999999999998</v>
      </c>
      <c r="J184" s="5">
        <v>41.08</v>
      </c>
      <c r="K184" s="38">
        <f t="shared" si="33"/>
        <v>0.002490127312034591</v>
      </c>
      <c r="L184" s="140">
        <f t="shared" si="41"/>
        <v>0.102294429978381</v>
      </c>
      <c r="M184" s="19"/>
      <c r="N184" s="5" t="s">
        <v>203</v>
      </c>
      <c r="O184" s="5">
        <v>5</v>
      </c>
      <c r="P184" s="5">
        <v>121.6</v>
      </c>
      <c r="Q184" s="39">
        <v>0.0341</v>
      </c>
      <c r="R184" s="36">
        <f t="shared" si="42"/>
        <v>4.14656</v>
      </c>
      <c r="S184" s="5">
        <v>67.1</v>
      </c>
      <c r="T184" s="37">
        <v>1598.1</v>
      </c>
      <c r="U184" s="36">
        <f t="shared" si="34"/>
        <v>1665.1999999999998</v>
      </c>
      <c r="V184" s="36">
        <v>128.84</v>
      </c>
      <c r="W184" s="38">
        <f t="shared" si="35"/>
        <v>0.002490127312034591</v>
      </c>
      <c r="X184" s="122">
        <f t="shared" si="43"/>
        <v>0.3208280028825367</v>
      </c>
      <c r="Y184" s="19"/>
      <c r="Z184" s="5" t="s">
        <v>203</v>
      </c>
      <c r="AA184" s="5">
        <v>407</v>
      </c>
      <c r="AB184" s="5">
        <v>0.31</v>
      </c>
      <c r="AC184" s="36">
        <f t="shared" si="44"/>
        <v>126.17</v>
      </c>
      <c r="AD184" s="5">
        <v>67.1</v>
      </c>
      <c r="AE184" s="37">
        <v>1598.1</v>
      </c>
      <c r="AF184" s="36">
        <f t="shared" si="36"/>
        <v>1665.1999999999998</v>
      </c>
      <c r="AG184" s="5">
        <v>4.43</v>
      </c>
      <c r="AH184" s="40">
        <f t="shared" si="37"/>
        <v>0.07576867643526304</v>
      </c>
      <c r="AI184" s="134">
        <f t="shared" si="45"/>
        <v>0.3356552366082152</v>
      </c>
      <c r="AK184" s="5" t="s">
        <v>203</v>
      </c>
      <c r="AL184" s="5">
        <v>121.6</v>
      </c>
      <c r="AM184" s="5">
        <v>0.0682</v>
      </c>
      <c r="AN184" s="36">
        <f t="shared" si="46"/>
        <v>8.29312</v>
      </c>
      <c r="AO184" s="5">
        <v>67.1</v>
      </c>
      <c r="AP184" s="37">
        <v>1598.1</v>
      </c>
      <c r="AQ184" s="36">
        <f t="shared" si="38"/>
        <v>1665.1999999999998</v>
      </c>
      <c r="AR184" s="36">
        <v>32.9</v>
      </c>
      <c r="AS184" s="38">
        <f t="shared" si="39"/>
        <v>0.004980254624069182</v>
      </c>
      <c r="AT184" s="140">
        <f t="shared" si="47"/>
        <v>0.16385037713187606</v>
      </c>
      <c r="AU184" s="5"/>
      <c r="AV184" s="5"/>
      <c r="AW184" s="5"/>
      <c r="AX184" s="5"/>
    </row>
    <row r="185" spans="1:50" ht="11.25">
      <c r="A185" s="35">
        <v>176</v>
      </c>
      <c r="B185" s="5" t="s">
        <v>204</v>
      </c>
      <c r="C185" s="5">
        <v>5</v>
      </c>
      <c r="D185" s="5">
        <v>289.1</v>
      </c>
      <c r="E185" s="5">
        <v>0.0341</v>
      </c>
      <c r="F185" s="36">
        <f t="shared" si="40"/>
        <v>9.85831</v>
      </c>
      <c r="G185" s="5">
        <v>444.5</v>
      </c>
      <c r="H185" s="37">
        <v>2749.2</v>
      </c>
      <c r="I185" s="36">
        <f t="shared" si="32"/>
        <v>3193.7</v>
      </c>
      <c r="J185" s="5">
        <v>41.08</v>
      </c>
      <c r="K185" s="38">
        <f t="shared" si="33"/>
        <v>0.0030867990105520244</v>
      </c>
      <c r="L185" s="140">
        <f t="shared" si="41"/>
        <v>0.12680570335347716</v>
      </c>
      <c r="M185" s="19"/>
      <c r="N185" s="5" t="s">
        <v>204</v>
      </c>
      <c r="O185" s="5">
        <v>5</v>
      </c>
      <c r="P185" s="5">
        <v>289.1</v>
      </c>
      <c r="Q185" s="39">
        <v>0.0341</v>
      </c>
      <c r="R185" s="36">
        <f t="shared" si="42"/>
        <v>9.85831</v>
      </c>
      <c r="S185" s="5">
        <v>444.5</v>
      </c>
      <c r="T185" s="37">
        <v>2749.2</v>
      </c>
      <c r="U185" s="36">
        <f t="shared" si="34"/>
        <v>3193.7</v>
      </c>
      <c r="V185" s="36">
        <v>128.84</v>
      </c>
      <c r="W185" s="38">
        <f t="shared" si="35"/>
        <v>0.0030867990105520244</v>
      </c>
      <c r="X185" s="122">
        <f t="shared" si="43"/>
        <v>0.39770318451952286</v>
      </c>
      <c r="Y185" s="19"/>
      <c r="Z185" s="5" t="s">
        <v>204</v>
      </c>
      <c r="AA185" s="5">
        <v>963.2</v>
      </c>
      <c r="AB185" s="5">
        <v>0.31</v>
      </c>
      <c r="AC185" s="36">
        <f t="shared" si="44"/>
        <v>298.592</v>
      </c>
      <c r="AD185" s="5">
        <v>444.5</v>
      </c>
      <c r="AE185" s="37">
        <v>2749.2</v>
      </c>
      <c r="AF185" s="36">
        <f t="shared" si="36"/>
        <v>3193.7</v>
      </c>
      <c r="AG185" s="5">
        <v>4.43</v>
      </c>
      <c r="AH185" s="40">
        <f t="shared" si="37"/>
        <v>0.09349406644331026</v>
      </c>
      <c r="AI185" s="134">
        <f t="shared" si="45"/>
        <v>0.41417871434386444</v>
      </c>
      <c r="AK185" s="5" t="s">
        <v>204</v>
      </c>
      <c r="AL185" s="5">
        <v>289.1</v>
      </c>
      <c r="AM185" s="5">
        <v>0.0682</v>
      </c>
      <c r="AN185" s="36">
        <f t="shared" si="46"/>
        <v>19.71662</v>
      </c>
      <c r="AO185" s="5">
        <v>444.5</v>
      </c>
      <c r="AP185" s="37">
        <v>2749.2</v>
      </c>
      <c r="AQ185" s="36">
        <f t="shared" si="38"/>
        <v>3193.7</v>
      </c>
      <c r="AR185" s="36">
        <v>32.9</v>
      </c>
      <c r="AS185" s="38">
        <f t="shared" si="39"/>
        <v>0.006173598021104049</v>
      </c>
      <c r="AT185" s="140">
        <f t="shared" si="47"/>
        <v>0.2031113748943232</v>
      </c>
      <c r="AU185" s="5"/>
      <c r="AV185" s="5"/>
      <c r="AW185" s="5"/>
      <c r="AX185" s="5"/>
    </row>
    <row r="186" spans="1:50" ht="11.25">
      <c r="A186" s="35">
        <v>177</v>
      </c>
      <c r="B186" s="5" t="s">
        <v>205</v>
      </c>
      <c r="C186" s="5">
        <v>5</v>
      </c>
      <c r="D186" s="5">
        <v>290.1</v>
      </c>
      <c r="E186" s="5">
        <v>0.0341</v>
      </c>
      <c r="F186" s="36">
        <f t="shared" si="40"/>
        <v>9.89241</v>
      </c>
      <c r="G186" s="5">
        <v>570.3</v>
      </c>
      <c r="H186" s="37">
        <v>2809.3</v>
      </c>
      <c r="I186" s="36">
        <f t="shared" si="32"/>
        <v>3379.6000000000004</v>
      </c>
      <c r="J186" s="5">
        <v>41.08</v>
      </c>
      <c r="K186" s="38">
        <f t="shared" si="33"/>
        <v>0.0029270949224760325</v>
      </c>
      <c r="L186" s="140">
        <f t="shared" si="41"/>
        <v>0.12024505941531541</v>
      </c>
      <c r="M186" s="19"/>
      <c r="N186" s="5" t="s">
        <v>205</v>
      </c>
      <c r="O186" s="5">
        <v>5</v>
      </c>
      <c r="P186" s="5">
        <v>290.1</v>
      </c>
      <c r="Q186" s="39">
        <v>0.0341</v>
      </c>
      <c r="R186" s="36">
        <f t="shared" si="42"/>
        <v>9.89241</v>
      </c>
      <c r="S186" s="5">
        <v>570.3</v>
      </c>
      <c r="T186" s="37">
        <v>2809.3</v>
      </c>
      <c r="U186" s="36">
        <f t="shared" si="34"/>
        <v>3379.6000000000004</v>
      </c>
      <c r="V186" s="36">
        <v>128.84</v>
      </c>
      <c r="W186" s="38">
        <f t="shared" si="35"/>
        <v>0.0029270949224760325</v>
      </c>
      <c r="X186" s="122">
        <f t="shared" si="43"/>
        <v>0.377126909811812</v>
      </c>
      <c r="Y186" s="42"/>
      <c r="Z186" s="5" t="s">
        <v>205</v>
      </c>
      <c r="AA186" s="5">
        <v>767.3</v>
      </c>
      <c r="AB186" s="5">
        <v>0.31</v>
      </c>
      <c r="AC186" s="36">
        <f t="shared" si="44"/>
        <v>237.86299999999997</v>
      </c>
      <c r="AD186" s="5">
        <v>570.3</v>
      </c>
      <c r="AE186" s="37">
        <v>2809.3</v>
      </c>
      <c r="AF186" s="36">
        <f t="shared" si="36"/>
        <v>3379.6000000000004</v>
      </c>
      <c r="AG186" s="5">
        <v>4.43</v>
      </c>
      <c r="AH186" s="40">
        <f t="shared" si="37"/>
        <v>0.07038199786957035</v>
      </c>
      <c r="AI186" s="134">
        <f t="shared" si="45"/>
        <v>0.3117922505621966</v>
      </c>
      <c r="AK186" s="5" t="s">
        <v>205</v>
      </c>
      <c r="AL186" s="5">
        <v>290.1</v>
      </c>
      <c r="AM186" s="5">
        <v>0.0682</v>
      </c>
      <c r="AN186" s="36">
        <f t="shared" si="46"/>
        <v>19.78482</v>
      </c>
      <c r="AO186" s="5">
        <v>570.3</v>
      </c>
      <c r="AP186" s="37">
        <v>2809.3</v>
      </c>
      <c r="AQ186" s="36">
        <f t="shared" si="38"/>
        <v>3379.6000000000004</v>
      </c>
      <c r="AR186" s="36">
        <v>32.9</v>
      </c>
      <c r="AS186" s="38">
        <f t="shared" si="39"/>
        <v>0.005854189844952065</v>
      </c>
      <c r="AT186" s="140">
        <f t="shared" si="47"/>
        <v>0.19260284589892293</v>
      </c>
      <c r="AU186" s="5"/>
      <c r="AV186" s="5"/>
      <c r="AW186" s="5"/>
      <c r="AX186" s="5"/>
    </row>
    <row r="187" spans="1:50" ht="11.25">
      <c r="A187" s="35">
        <v>178</v>
      </c>
      <c r="B187" s="5" t="s">
        <v>206</v>
      </c>
      <c r="C187" s="5">
        <v>5</v>
      </c>
      <c r="D187" s="5">
        <v>218.3</v>
      </c>
      <c r="E187" s="5">
        <v>0.0341</v>
      </c>
      <c r="F187" s="36">
        <f t="shared" si="40"/>
        <v>7.44403</v>
      </c>
      <c r="G187" s="5">
        <v>432.8</v>
      </c>
      <c r="H187" s="37">
        <v>2194.6</v>
      </c>
      <c r="I187" s="36">
        <f t="shared" si="32"/>
        <v>2627.4</v>
      </c>
      <c r="J187" s="5">
        <v>41.08</v>
      </c>
      <c r="K187" s="38">
        <f t="shared" si="33"/>
        <v>0.0028332305701453905</v>
      </c>
      <c r="L187" s="140">
        <f t="shared" si="41"/>
        <v>0.11638911182157263</v>
      </c>
      <c r="M187" s="19"/>
      <c r="N187" s="5" t="s">
        <v>206</v>
      </c>
      <c r="O187" s="5">
        <v>5</v>
      </c>
      <c r="P187" s="5">
        <v>218.3</v>
      </c>
      <c r="Q187" s="39">
        <v>0.0341</v>
      </c>
      <c r="R187" s="36">
        <f t="shared" si="42"/>
        <v>7.44403</v>
      </c>
      <c r="S187" s="5">
        <v>432.8</v>
      </c>
      <c r="T187" s="37">
        <v>2194.6</v>
      </c>
      <c r="U187" s="36">
        <f t="shared" si="34"/>
        <v>2627.4</v>
      </c>
      <c r="V187" s="36">
        <v>128.84</v>
      </c>
      <c r="W187" s="38">
        <f t="shared" si="35"/>
        <v>0.0028332305701453905</v>
      </c>
      <c r="X187" s="122">
        <f t="shared" si="43"/>
        <v>0.36503342665753213</v>
      </c>
      <c r="Y187" s="19"/>
      <c r="Z187" s="5" t="s">
        <v>206</v>
      </c>
      <c r="AA187" s="5">
        <v>745.8</v>
      </c>
      <c r="AB187" s="5">
        <v>0.31</v>
      </c>
      <c r="AC187" s="36">
        <f t="shared" si="44"/>
        <v>231.19799999999998</v>
      </c>
      <c r="AD187" s="5">
        <v>432.8</v>
      </c>
      <c r="AE187" s="37">
        <v>2194.6</v>
      </c>
      <c r="AF187" s="36">
        <f t="shared" si="36"/>
        <v>2627.4</v>
      </c>
      <c r="AG187" s="5">
        <v>4.43</v>
      </c>
      <c r="AH187" s="40">
        <f t="shared" si="37"/>
        <v>0.0879949760219228</v>
      </c>
      <c r="AI187" s="134">
        <f t="shared" si="45"/>
        <v>0.389817743777118</v>
      </c>
      <c r="AK187" s="5" t="s">
        <v>206</v>
      </c>
      <c r="AL187" s="5">
        <v>218.3</v>
      </c>
      <c r="AM187" s="5">
        <v>0.0682</v>
      </c>
      <c r="AN187" s="36">
        <f t="shared" si="46"/>
        <v>14.88806</v>
      </c>
      <c r="AO187" s="5">
        <v>432.8</v>
      </c>
      <c r="AP187" s="37">
        <v>2194.6</v>
      </c>
      <c r="AQ187" s="36">
        <f t="shared" si="38"/>
        <v>2627.4</v>
      </c>
      <c r="AR187" s="36">
        <v>32.9</v>
      </c>
      <c r="AS187" s="38">
        <f t="shared" si="39"/>
        <v>0.005666461140290781</v>
      </c>
      <c r="AT187" s="140">
        <f t="shared" si="47"/>
        <v>0.18642657151556669</v>
      </c>
      <c r="AU187" s="5"/>
      <c r="AV187" s="5"/>
      <c r="AW187" s="5"/>
      <c r="AX187" s="5"/>
    </row>
    <row r="188" spans="1:50" ht="11.25">
      <c r="A188" s="35">
        <v>179</v>
      </c>
      <c r="B188" s="5" t="s">
        <v>207</v>
      </c>
      <c r="C188" s="5">
        <v>12</v>
      </c>
      <c r="D188" s="41">
        <v>710</v>
      </c>
      <c r="E188" s="5">
        <v>0.0341</v>
      </c>
      <c r="F188" s="36">
        <f t="shared" si="40"/>
        <v>24.211</v>
      </c>
      <c r="G188" s="5">
        <v>0</v>
      </c>
      <c r="H188" s="37">
        <v>3918.3</v>
      </c>
      <c r="I188" s="36">
        <f t="shared" si="32"/>
        <v>3918.3</v>
      </c>
      <c r="J188" s="5">
        <v>41.08</v>
      </c>
      <c r="K188" s="38">
        <f t="shared" si="33"/>
        <v>0.0061789551591251305</v>
      </c>
      <c r="L188" s="140">
        <f t="shared" si="41"/>
        <v>0.25383147793686034</v>
      </c>
      <c r="M188" s="19"/>
      <c r="N188" s="5" t="s">
        <v>207</v>
      </c>
      <c r="O188" s="5">
        <v>12</v>
      </c>
      <c r="P188" s="41">
        <v>710</v>
      </c>
      <c r="Q188" s="39">
        <v>0.0341</v>
      </c>
      <c r="R188" s="36">
        <f t="shared" si="42"/>
        <v>24.211</v>
      </c>
      <c r="S188" s="5">
        <v>0</v>
      </c>
      <c r="T188" s="37">
        <v>3918.3</v>
      </c>
      <c r="U188" s="36">
        <f t="shared" si="34"/>
        <v>3918.3</v>
      </c>
      <c r="V188" s="36">
        <v>128.84</v>
      </c>
      <c r="W188" s="38">
        <f t="shared" si="35"/>
        <v>0.0061789551591251305</v>
      </c>
      <c r="X188" s="122">
        <f t="shared" si="43"/>
        <v>0.7960965827016818</v>
      </c>
      <c r="Y188" s="19"/>
      <c r="Z188" s="5" t="s">
        <v>207</v>
      </c>
      <c r="AA188" s="41">
        <v>1110</v>
      </c>
      <c r="AB188" s="5">
        <v>2.14</v>
      </c>
      <c r="AC188" s="36">
        <f t="shared" si="44"/>
        <v>2375.4</v>
      </c>
      <c r="AD188" s="5">
        <v>0</v>
      </c>
      <c r="AE188" s="37">
        <v>3918.3</v>
      </c>
      <c r="AF188" s="36">
        <f t="shared" si="36"/>
        <v>3918.3</v>
      </c>
      <c r="AG188" s="5">
        <v>4.43</v>
      </c>
      <c r="AH188" s="40">
        <f t="shared" si="37"/>
        <v>0.6062322946175638</v>
      </c>
      <c r="AI188" s="134">
        <f t="shared" si="45"/>
        <v>2.6856090651558073</v>
      </c>
      <c r="AK188" s="5" t="s">
        <v>207</v>
      </c>
      <c r="AL188" s="41">
        <v>710</v>
      </c>
      <c r="AM188" s="5">
        <v>0.0682</v>
      </c>
      <c r="AN188" s="36">
        <f t="shared" si="46"/>
        <v>48.422</v>
      </c>
      <c r="AO188" s="5">
        <v>0</v>
      </c>
      <c r="AP188" s="37">
        <v>3918.3</v>
      </c>
      <c r="AQ188" s="36">
        <f t="shared" si="38"/>
        <v>3918.3</v>
      </c>
      <c r="AR188" s="36">
        <v>32.9</v>
      </c>
      <c r="AS188" s="38">
        <f t="shared" si="39"/>
        <v>0.012357910318250261</v>
      </c>
      <c r="AT188" s="140">
        <f t="shared" si="47"/>
        <v>0.40657524947043355</v>
      </c>
      <c r="AU188" s="5"/>
      <c r="AV188" s="5"/>
      <c r="AW188" s="5"/>
      <c r="AX188" s="5"/>
    </row>
    <row r="189" spans="1:50" ht="11.25">
      <c r="A189" s="35">
        <v>180</v>
      </c>
      <c r="B189" s="5" t="s">
        <v>208</v>
      </c>
      <c r="C189" s="5">
        <v>12</v>
      </c>
      <c r="D189" s="5">
        <v>713.2</v>
      </c>
      <c r="E189" s="5">
        <v>0.0341</v>
      </c>
      <c r="F189" s="36">
        <f t="shared" si="40"/>
        <v>24.32012</v>
      </c>
      <c r="G189" s="5">
        <v>0</v>
      </c>
      <c r="H189" s="37">
        <v>3770.8</v>
      </c>
      <c r="I189" s="36">
        <f t="shared" si="32"/>
        <v>3770.8</v>
      </c>
      <c r="J189" s="5">
        <v>41.08</v>
      </c>
      <c r="K189" s="38">
        <f t="shared" si="33"/>
        <v>0.006449591598599766</v>
      </c>
      <c r="L189" s="140">
        <f t="shared" si="41"/>
        <v>0.2649492228704784</v>
      </c>
      <c r="M189" s="19"/>
      <c r="N189" s="5" t="s">
        <v>208</v>
      </c>
      <c r="O189" s="5">
        <v>12</v>
      </c>
      <c r="P189" s="5">
        <v>713.2</v>
      </c>
      <c r="Q189" s="39">
        <v>0.0341</v>
      </c>
      <c r="R189" s="36">
        <f t="shared" si="42"/>
        <v>24.32012</v>
      </c>
      <c r="S189" s="5">
        <v>0</v>
      </c>
      <c r="T189" s="37">
        <v>3770.8</v>
      </c>
      <c r="U189" s="36">
        <f t="shared" si="34"/>
        <v>3770.8</v>
      </c>
      <c r="V189" s="36">
        <v>128.84</v>
      </c>
      <c r="W189" s="38">
        <f t="shared" si="35"/>
        <v>0.006449591598599766</v>
      </c>
      <c r="X189" s="122">
        <f t="shared" si="43"/>
        <v>0.8309653815635939</v>
      </c>
      <c r="Y189" s="19"/>
      <c r="Z189" s="5" t="s">
        <v>208</v>
      </c>
      <c r="AA189" s="5">
        <v>1106.8</v>
      </c>
      <c r="AB189" s="5">
        <v>2.14</v>
      </c>
      <c r="AC189" s="36">
        <f t="shared" si="44"/>
        <v>2368.552</v>
      </c>
      <c r="AD189" s="5">
        <v>0</v>
      </c>
      <c r="AE189" s="37">
        <v>3770.8</v>
      </c>
      <c r="AF189" s="36">
        <f t="shared" si="36"/>
        <v>3770.8</v>
      </c>
      <c r="AG189" s="5">
        <v>4.43</v>
      </c>
      <c r="AH189" s="40">
        <f t="shared" si="37"/>
        <v>0.6281298398217885</v>
      </c>
      <c r="AI189" s="134">
        <f t="shared" si="45"/>
        <v>2.7826151904105227</v>
      </c>
      <c r="AK189" s="5" t="s">
        <v>208</v>
      </c>
      <c r="AL189" s="5">
        <v>713.2</v>
      </c>
      <c r="AM189" s="5">
        <v>0.0682</v>
      </c>
      <c r="AN189" s="36">
        <f t="shared" si="46"/>
        <v>48.64024</v>
      </c>
      <c r="AO189" s="5">
        <v>0</v>
      </c>
      <c r="AP189" s="37">
        <v>3770.8</v>
      </c>
      <c r="AQ189" s="36">
        <f t="shared" si="38"/>
        <v>3770.8</v>
      </c>
      <c r="AR189" s="36">
        <v>32.9</v>
      </c>
      <c r="AS189" s="38">
        <f t="shared" si="39"/>
        <v>0.012899183197199533</v>
      </c>
      <c r="AT189" s="140">
        <f t="shared" si="47"/>
        <v>0.4243831271878646</v>
      </c>
      <c r="AU189" s="5"/>
      <c r="AV189" s="5"/>
      <c r="AW189" s="5"/>
      <c r="AX189" s="5"/>
    </row>
    <row r="190" spans="1:50" ht="11.25">
      <c r="A190" s="35">
        <v>181</v>
      </c>
      <c r="B190" s="5" t="s">
        <v>209</v>
      </c>
      <c r="C190" s="5">
        <v>12</v>
      </c>
      <c r="D190" s="5">
        <v>664.2</v>
      </c>
      <c r="E190" s="5">
        <v>0.0341</v>
      </c>
      <c r="F190" s="36">
        <f t="shared" si="40"/>
        <v>22.64922</v>
      </c>
      <c r="G190" s="5">
        <v>0</v>
      </c>
      <c r="H190" s="37">
        <v>3797.5</v>
      </c>
      <c r="I190" s="36">
        <f t="shared" si="32"/>
        <v>3797.5</v>
      </c>
      <c r="J190" s="5">
        <v>41.08</v>
      </c>
      <c r="K190" s="38">
        <f t="shared" si="33"/>
        <v>0.005964244897959183</v>
      </c>
      <c r="L190" s="140">
        <f t="shared" si="41"/>
        <v>0.24501118040816325</v>
      </c>
      <c r="M190" s="19"/>
      <c r="N190" s="5" t="s">
        <v>209</v>
      </c>
      <c r="O190" s="5">
        <v>12</v>
      </c>
      <c r="P190" s="5">
        <v>664.2</v>
      </c>
      <c r="Q190" s="39">
        <v>0.0341</v>
      </c>
      <c r="R190" s="36">
        <f t="shared" si="42"/>
        <v>22.64922</v>
      </c>
      <c r="S190" s="5">
        <v>0</v>
      </c>
      <c r="T190" s="37">
        <v>3797.5</v>
      </c>
      <c r="U190" s="36">
        <f t="shared" si="34"/>
        <v>3797.5</v>
      </c>
      <c r="V190" s="36">
        <v>128.84</v>
      </c>
      <c r="W190" s="38">
        <f t="shared" si="35"/>
        <v>0.005964244897959183</v>
      </c>
      <c r="X190" s="122">
        <f t="shared" si="43"/>
        <v>0.7684333126530611</v>
      </c>
      <c r="Y190" s="19"/>
      <c r="Z190" s="5" t="s">
        <v>209</v>
      </c>
      <c r="AA190" s="5">
        <v>1043.5</v>
      </c>
      <c r="AB190" s="5">
        <v>2.14</v>
      </c>
      <c r="AC190" s="36">
        <f t="shared" si="44"/>
        <v>2233.09</v>
      </c>
      <c r="AD190" s="5">
        <v>0</v>
      </c>
      <c r="AE190" s="37">
        <v>3797.5</v>
      </c>
      <c r="AF190" s="36">
        <f t="shared" si="36"/>
        <v>3797.5</v>
      </c>
      <c r="AG190" s="5">
        <v>4.43</v>
      </c>
      <c r="AH190" s="40">
        <f t="shared" si="37"/>
        <v>0.5880421329822252</v>
      </c>
      <c r="AI190" s="134">
        <f t="shared" si="45"/>
        <v>2.6050266491112573</v>
      </c>
      <c r="AK190" s="5" t="s">
        <v>209</v>
      </c>
      <c r="AL190" s="5">
        <v>664.2</v>
      </c>
      <c r="AM190" s="5">
        <v>0.0682</v>
      </c>
      <c r="AN190" s="36">
        <f t="shared" si="46"/>
        <v>45.29844</v>
      </c>
      <c r="AO190" s="5">
        <v>0</v>
      </c>
      <c r="AP190" s="37">
        <v>3797.5</v>
      </c>
      <c r="AQ190" s="36">
        <f t="shared" si="38"/>
        <v>3797.5</v>
      </c>
      <c r="AR190" s="36">
        <v>32.9</v>
      </c>
      <c r="AS190" s="38">
        <f t="shared" si="39"/>
        <v>0.011928489795918366</v>
      </c>
      <c r="AT190" s="140">
        <f t="shared" si="47"/>
        <v>0.3924473142857142</v>
      </c>
      <c r="AU190" s="5"/>
      <c r="AV190" s="5"/>
      <c r="AW190" s="5"/>
      <c r="AX190" s="5"/>
    </row>
    <row r="191" spans="1:50" ht="11.25">
      <c r="A191" s="35">
        <v>182</v>
      </c>
      <c r="B191" s="5" t="s">
        <v>210</v>
      </c>
      <c r="C191" s="5">
        <v>14</v>
      </c>
      <c r="D191" s="5">
        <v>874.4</v>
      </c>
      <c r="E191" s="5">
        <v>0.0341</v>
      </c>
      <c r="F191" s="36">
        <f t="shared" si="40"/>
        <v>29.81704</v>
      </c>
      <c r="G191" s="41">
        <v>488</v>
      </c>
      <c r="H191" s="37">
        <v>4287.5</v>
      </c>
      <c r="I191" s="36">
        <f t="shared" si="32"/>
        <v>4775.5</v>
      </c>
      <c r="J191" s="5">
        <v>41.08</v>
      </c>
      <c r="K191" s="38">
        <f t="shared" si="33"/>
        <v>0.006243752486650612</v>
      </c>
      <c r="L191" s="140">
        <f t="shared" si="41"/>
        <v>0.2564933521516071</v>
      </c>
      <c r="M191" s="19"/>
      <c r="N191" s="5" t="s">
        <v>210</v>
      </c>
      <c r="O191" s="5">
        <v>14</v>
      </c>
      <c r="P191" s="5">
        <v>874.4</v>
      </c>
      <c r="Q191" s="39">
        <v>0.0341</v>
      </c>
      <c r="R191" s="36">
        <f t="shared" si="42"/>
        <v>29.81704</v>
      </c>
      <c r="S191" s="41">
        <v>488</v>
      </c>
      <c r="T191" s="37">
        <v>4287.5</v>
      </c>
      <c r="U191" s="36">
        <f t="shared" si="34"/>
        <v>4775.5</v>
      </c>
      <c r="V191" s="36">
        <v>128.84</v>
      </c>
      <c r="W191" s="38">
        <f t="shared" si="35"/>
        <v>0.006243752486650612</v>
      </c>
      <c r="X191" s="122">
        <f t="shared" si="43"/>
        <v>0.8044450703800649</v>
      </c>
      <c r="Y191" s="19"/>
      <c r="Z191" s="5" t="s">
        <v>210</v>
      </c>
      <c r="AA191" s="5">
        <v>1792.2</v>
      </c>
      <c r="AB191" s="5">
        <v>2.14</v>
      </c>
      <c r="AC191" s="36">
        <f t="shared" si="44"/>
        <v>3835.3080000000004</v>
      </c>
      <c r="AD191" s="41">
        <v>488</v>
      </c>
      <c r="AE191" s="37">
        <v>4287.5</v>
      </c>
      <c r="AF191" s="36">
        <f t="shared" si="36"/>
        <v>4775.5</v>
      </c>
      <c r="AG191" s="36">
        <v>3.1</v>
      </c>
      <c r="AH191" s="40">
        <f t="shared" si="37"/>
        <v>0.8031217673542038</v>
      </c>
      <c r="AI191" s="134">
        <f t="shared" si="45"/>
        <v>2.489677478798032</v>
      </c>
      <c r="AK191" s="5" t="s">
        <v>210</v>
      </c>
      <c r="AL191" s="5">
        <v>874.4</v>
      </c>
      <c r="AM191" s="5">
        <v>0.0682</v>
      </c>
      <c r="AN191" s="36">
        <f t="shared" si="46"/>
        <v>59.63408</v>
      </c>
      <c r="AO191" s="41">
        <v>488</v>
      </c>
      <c r="AP191" s="37">
        <v>4287.5</v>
      </c>
      <c r="AQ191" s="36">
        <f t="shared" si="38"/>
        <v>4775.5</v>
      </c>
      <c r="AR191" s="36">
        <v>32.9</v>
      </c>
      <c r="AS191" s="38">
        <f t="shared" si="39"/>
        <v>0.012487504973301224</v>
      </c>
      <c r="AT191" s="140">
        <f t="shared" si="47"/>
        <v>0.41083891362161024</v>
      </c>
      <c r="AU191" s="5"/>
      <c r="AV191" s="5"/>
      <c r="AW191" s="5"/>
      <c r="AX191" s="5"/>
    </row>
    <row r="192" spans="1:50" ht="11.25">
      <c r="A192" s="35">
        <v>183</v>
      </c>
      <c r="B192" s="5" t="s">
        <v>211</v>
      </c>
      <c r="C192" s="5">
        <v>5</v>
      </c>
      <c r="D192" s="5">
        <v>495.5</v>
      </c>
      <c r="E192" s="5">
        <v>0.0341</v>
      </c>
      <c r="F192" s="36">
        <f t="shared" si="40"/>
        <v>16.896549999999998</v>
      </c>
      <c r="G192" s="5">
        <v>245.8</v>
      </c>
      <c r="H192" s="37">
        <v>4776.6</v>
      </c>
      <c r="I192" s="36">
        <f t="shared" si="32"/>
        <v>5022.400000000001</v>
      </c>
      <c r="J192" s="5">
        <v>41.08</v>
      </c>
      <c r="K192" s="38">
        <f t="shared" si="33"/>
        <v>0.0033642382128066255</v>
      </c>
      <c r="L192" s="140">
        <f t="shared" si="41"/>
        <v>0.13820290578209618</v>
      </c>
      <c r="M192" s="19"/>
      <c r="N192" s="5" t="s">
        <v>211</v>
      </c>
      <c r="O192" s="5">
        <v>5</v>
      </c>
      <c r="P192" s="5">
        <v>495.5</v>
      </c>
      <c r="Q192" s="39">
        <v>0.0341</v>
      </c>
      <c r="R192" s="36">
        <f t="shared" si="42"/>
        <v>16.896549999999998</v>
      </c>
      <c r="S192" s="5">
        <v>245.8</v>
      </c>
      <c r="T192" s="37">
        <v>4776.6</v>
      </c>
      <c r="U192" s="36">
        <f t="shared" si="34"/>
        <v>5022.400000000001</v>
      </c>
      <c r="V192" s="36">
        <v>128.84</v>
      </c>
      <c r="W192" s="38">
        <f t="shared" si="35"/>
        <v>0.0033642382128066255</v>
      </c>
      <c r="X192" s="122">
        <f t="shared" si="43"/>
        <v>0.43344845133800564</v>
      </c>
      <c r="Y192" s="19"/>
      <c r="Z192" s="5" t="s">
        <v>211</v>
      </c>
      <c r="AA192" s="5">
        <v>2725.1</v>
      </c>
      <c r="AB192" s="5">
        <v>0.31</v>
      </c>
      <c r="AC192" s="36">
        <f t="shared" si="44"/>
        <v>844.781</v>
      </c>
      <c r="AD192" s="5">
        <v>245.8</v>
      </c>
      <c r="AE192" s="37">
        <v>4776.6</v>
      </c>
      <c r="AF192" s="36">
        <f t="shared" si="36"/>
        <v>5022.400000000001</v>
      </c>
      <c r="AG192" s="5">
        <v>4.43</v>
      </c>
      <c r="AH192" s="40">
        <f t="shared" si="37"/>
        <v>0.16820265211850904</v>
      </c>
      <c r="AI192" s="134">
        <f t="shared" si="45"/>
        <v>0.7451377488849951</v>
      </c>
      <c r="AK192" s="5" t="s">
        <v>211</v>
      </c>
      <c r="AL192" s="5">
        <v>495.5</v>
      </c>
      <c r="AM192" s="5">
        <v>0.0682</v>
      </c>
      <c r="AN192" s="36">
        <f t="shared" si="46"/>
        <v>33.793099999999995</v>
      </c>
      <c r="AO192" s="5">
        <v>245.8</v>
      </c>
      <c r="AP192" s="37">
        <v>4776.6</v>
      </c>
      <c r="AQ192" s="36">
        <f t="shared" si="38"/>
        <v>5022.400000000001</v>
      </c>
      <c r="AR192" s="36">
        <v>32.9</v>
      </c>
      <c r="AS192" s="38">
        <f t="shared" si="39"/>
        <v>0.006728476425613251</v>
      </c>
      <c r="AT192" s="140">
        <f t="shared" si="47"/>
        <v>0.22136687440267594</v>
      </c>
      <c r="AU192" s="5"/>
      <c r="AV192" s="5"/>
      <c r="AW192" s="5"/>
      <c r="AX192" s="5"/>
    </row>
    <row r="193" spans="1:50" ht="11.25">
      <c r="A193" s="35">
        <v>184</v>
      </c>
      <c r="B193" s="5" t="s">
        <v>212</v>
      </c>
      <c r="C193" s="5">
        <v>5</v>
      </c>
      <c r="D193" s="5">
        <v>206.4</v>
      </c>
      <c r="E193" s="5">
        <v>0.0341</v>
      </c>
      <c r="F193" s="36">
        <f t="shared" si="40"/>
        <v>7.03824</v>
      </c>
      <c r="G193" s="5">
        <v>0</v>
      </c>
      <c r="H193" s="37">
        <v>2599.5</v>
      </c>
      <c r="I193" s="36">
        <f t="shared" si="32"/>
        <v>2599.5</v>
      </c>
      <c r="J193" s="5">
        <v>41.08</v>
      </c>
      <c r="K193" s="38">
        <f t="shared" si="33"/>
        <v>0.002707536064627813</v>
      </c>
      <c r="L193" s="140">
        <f t="shared" si="41"/>
        <v>0.11122558153491055</v>
      </c>
      <c r="M193" s="19"/>
      <c r="N193" s="5" t="s">
        <v>212</v>
      </c>
      <c r="O193" s="5">
        <v>5</v>
      </c>
      <c r="P193" s="5">
        <v>206.4</v>
      </c>
      <c r="Q193" s="39">
        <v>0.0341</v>
      </c>
      <c r="R193" s="36">
        <f t="shared" si="42"/>
        <v>7.03824</v>
      </c>
      <c r="S193" s="5">
        <v>0</v>
      </c>
      <c r="T193" s="37">
        <v>2599.5</v>
      </c>
      <c r="U193" s="36">
        <f t="shared" si="34"/>
        <v>2599.5</v>
      </c>
      <c r="V193" s="36">
        <v>128.84</v>
      </c>
      <c r="W193" s="38">
        <f t="shared" si="35"/>
        <v>0.002707536064627813</v>
      </c>
      <c r="X193" s="122">
        <f t="shared" si="43"/>
        <v>0.34883894656664743</v>
      </c>
      <c r="Y193" s="19"/>
      <c r="Z193" s="5" t="s">
        <v>212</v>
      </c>
      <c r="AA193" s="5">
        <v>731.7</v>
      </c>
      <c r="AB193" s="5">
        <v>0.31</v>
      </c>
      <c r="AC193" s="36">
        <f t="shared" si="44"/>
        <v>226.82700000000003</v>
      </c>
      <c r="AD193" s="5">
        <v>0</v>
      </c>
      <c r="AE193" s="37">
        <v>2599.5</v>
      </c>
      <c r="AF193" s="36">
        <f t="shared" si="36"/>
        <v>2599.5</v>
      </c>
      <c r="AG193" s="5">
        <v>4.43</v>
      </c>
      <c r="AH193" s="40">
        <f t="shared" si="37"/>
        <v>0.08725793421811888</v>
      </c>
      <c r="AI193" s="134">
        <f t="shared" si="45"/>
        <v>0.3865526485862666</v>
      </c>
      <c r="AK193" s="5" t="s">
        <v>212</v>
      </c>
      <c r="AL193" s="5">
        <v>206.4</v>
      </c>
      <c r="AM193" s="5">
        <v>0.0682</v>
      </c>
      <c r="AN193" s="36">
        <f t="shared" si="46"/>
        <v>14.07648</v>
      </c>
      <c r="AO193" s="5">
        <v>0</v>
      </c>
      <c r="AP193" s="37">
        <v>2599.5</v>
      </c>
      <c r="AQ193" s="36">
        <f t="shared" si="38"/>
        <v>2599.5</v>
      </c>
      <c r="AR193" s="36">
        <v>32.9</v>
      </c>
      <c r="AS193" s="38">
        <f t="shared" si="39"/>
        <v>0.005415072129255626</v>
      </c>
      <c r="AT193" s="140">
        <f t="shared" si="47"/>
        <v>0.1781558730525101</v>
      </c>
      <c r="AU193" s="5"/>
      <c r="AV193" s="5"/>
      <c r="AW193" s="5"/>
      <c r="AX193" s="5"/>
    </row>
    <row r="194" spans="1:50" ht="11.25">
      <c r="A194" s="35">
        <v>185</v>
      </c>
      <c r="B194" s="5" t="s">
        <v>213</v>
      </c>
      <c r="C194" s="5">
        <v>5</v>
      </c>
      <c r="D194" s="5">
        <v>208.7</v>
      </c>
      <c r="E194" s="5">
        <v>0.0341</v>
      </c>
      <c r="F194" s="36">
        <f t="shared" si="40"/>
        <v>7.116669999999999</v>
      </c>
      <c r="G194" s="5">
        <v>0</v>
      </c>
      <c r="H194" s="37">
        <v>2610.1</v>
      </c>
      <c r="I194" s="36">
        <f t="shared" si="32"/>
        <v>2610.1</v>
      </c>
      <c r="J194" s="5">
        <v>41.08</v>
      </c>
      <c r="K194" s="38">
        <f t="shared" si="33"/>
        <v>0.0027265890195777936</v>
      </c>
      <c r="L194" s="140">
        <f t="shared" si="41"/>
        <v>0.11200827692425576</v>
      </c>
      <c r="M194" s="19"/>
      <c r="N194" s="5" t="s">
        <v>213</v>
      </c>
      <c r="O194" s="5">
        <v>5</v>
      </c>
      <c r="P194" s="5">
        <v>208.7</v>
      </c>
      <c r="Q194" s="39">
        <v>0.0341</v>
      </c>
      <c r="R194" s="36">
        <f t="shared" si="42"/>
        <v>7.116669999999999</v>
      </c>
      <c r="S194" s="5">
        <v>0</v>
      </c>
      <c r="T194" s="37">
        <v>2610.1</v>
      </c>
      <c r="U194" s="36">
        <f t="shared" si="34"/>
        <v>2610.1</v>
      </c>
      <c r="V194" s="36">
        <v>128.84</v>
      </c>
      <c r="W194" s="38">
        <f t="shared" si="35"/>
        <v>0.0027265890195777936</v>
      </c>
      <c r="X194" s="122">
        <f t="shared" si="43"/>
        <v>0.35129372928240293</v>
      </c>
      <c r="Y194" s="19"/>
      <c r="Z194" s="5" t="s">
        <v>213</v>
      </c>
      <c r="AA194" s="5">
        <v>750.4</v>
      </c>
      <c r="AB194" s="5">
        <v>0.31</v>
      </c>
      <c r="AC194" s="36">
        <f t="shared" si="44"/>
        <v>232.624</v>
      </c>
      <c r="AD194" s="5">
        <v>0</v>
      </c>
      <c r="AE194" s="37">
        <v>2610.1</v>
      </c>
      <c r="AF194" s="36">
        <f t="shared" si="36"/>
        <v>2610.1</v>
      </c>
      <c r="AG194" s="5">
        <v>4.43</v>
      </c>
      <c r="AH194" s="40">
        <f t="shared" si="37"/>
        <v>0.08912455461476572</v>
      </c>
      <c r="AI194" s="134">
        <f t="shared" si="45"/>
        <v>0.3948217769434121</v>
      </c>
      <c r="AK194" s="5" t="s">
        <v>213</v>
      </c>
      <c r="AL194" s="5">
        <v>208.7</v>
      </c>
      <c r="AM194" s="5">
        <v>0.0682</v>
      </c>
      <c r="AN194" s="36">
        <f t="shared" si="46"/>
        <v>14.233339999999998</v>
      </c>
      <c r="AO194" s="5">
        <v>0</v>
      </c>
      <c r="AP194" s="37">
        <v>2610.1</v>
      </c>
      <c r="AQ194" s="36">
        <f t="shared" si="38"/>
        <v>2610.1</v>
      </c>
      <c r="AR194" s="36">
        <v>32.9</v>
      </c>
      <c r="AS194" s="38">
        <f t="shared" si="39"/>
        <v>0.005453178039155587</v>
      </c>
      <c r="AT194" s="140">
        <f t="shared" si="47"/>
        <v>0.1794095574882188</v>
      </c>
      <c r="AU194" s="5"/>
      <c r="AV194" s="5"/>
      <c r="AW194" s="5"/>
      <c r="AX194" s="5"/>
    </row>
    <row r="195" spans="1:50" ht="11.25">
      <c r="A195" s="35">
        <v>186</v>
      </c>
      <c r="B195" s="5" t="s">
        <v>214</v>
      </c>
      <c r="C195" s="5">
        <v>5</v>
      </c>
      <c r="D195" s="5">
        <v>199.2</v>
      </c>
      <c r="E195" s="5">
        <v>0.0341</v>
      </c>
      <c r="F195" s="36">
        <f t="shared" si="40"/>
        <v>6.792719999999999</v>
      </c>
      <c r="G195" s="5">
        <v>0</v>
      </c>
      <c r="H195" s="37">
        <v>2597.7</v>
      </c>
      <c r="I195" s="36">
        <f t="shared" si="32"/>
        <v>2597.7</v>
      </c>
      <c r="J195" s="5">
        <v>41.08</v>
      </c>
      <c r="K195" s="38">
        <f t="shared" si="33"/>
        <v>0.0026148977942025637</v>
      </c>
      <c r="L195" s="140">
        <f t="shared" si="41"/>
        <v>0.1074200013858413</v>
      </c>
      <c r="M195" s="19"/>
      <c r="N195" s="5" t="s">
        <v>214</v>
      </c>
      <c r="O195" s="5">
        <v>5</v>
      </c>
      <c r="P195" s="5">
        <v>199.2</v>
      </c>
      <c r="Q195" s="39">
        <v>0.0341</v>
      </c>
      <c r="R195" s="36">
        <f t="shared" si="42"/>
        <v>6.792719999999999</v>
      </c>
      <c r="S195" s="5">
        <v>0</v>
      </c>
      <c r="T195" s="37">
        <v>2597.7</v>
      </c>
      <c r="U195" s="36">
        <f t="shared" si="34"/>
        <v>2597.7</v>
      </c>
      <c r="V195" s="36">
        <v>128.84</v>
      </c>
      <c r="W195" s="38">
        <f t="shared" si="35"/>
        <v>0.0026148977942025637</v>
      </c>
      <c r="X195" s="122">
        <f t="shared" si="43"/>
        <v>0.33690343180505833</v>
      </c>
      <c r="Y195" s="19"/>
      <c r="Z195" s="5" t="s">
        <v>214</v>
      </c>
      <c r="AA195" s="5">
        <v>724.5</v>
      </c>
      <c r="AB195" s="5">
        <v>0.31</v>
      </c>
      <c r="AC195" s="36">
        <f t="shared" si="44"/>
        <v>224.595</v>
      </c>
      <c r="AD195" s="5">
        <v>0</v>
      </c>
      <c r="AE195" s="37">
        <v>2597.7</v>
      </c>
      <c r="AF195" s="36">
        <f t="shared" si="36"/>
        <v>2597.7</v>
      </c>
      <c r="AG195" s="5">
        <v>4.43</v>
      </c>
      <c r="AH195" s="40">
        <f t="shared" si="37"/>
        <v>0.0864591754244139</v>
      </c>
      <c r="AI195" s="134">
        <f t="shared" si="45"/>
        <v>0.3830141471301536</v>
      </c>
      <c r="AK195" s="5" t="s">
        <v>214</v>
      </c>
      <c r="AL195" s="5">
        <v>199.2</v>
      </c>
      <c r="AM195" s="5">
        <v>0.0682</v>
      </c>
      <c r="AN195" s="36">
        <f t="shared" si="46"/>
        <v>13.585439999999998</v>
      </c>
      <c r="AO195" s="5">
        <v>0</v>
      </c>
      <c r="AP195" s="37">
        <v>2597.7</v>
      </c>
      <c r="AQ195" s="36">
        <f t="shared" si="38"/>
        <v>2597.7</v>
      </c>
      <c r="AR195" s="36">
        <v>32.9</v>
      </c>
      <c r="AS195" s="38">
        <f t="shared" si="39"/>
        <v>0.005229795588405127</v>
      </c>
      <c r="AT195" s="140">
        <f t="shared" si="47"/>
        <v>0.17206027485852868</v>
      </c>
      <c r="AU195" s="5"/>
      <c r="AV195" s="5"/>
      <c r="AW195" s="5"/>
      <c r="AX195" s="5"/>
    </row>
    <row r="196" spans="1:50" ht="11.25">
      <c r="A196" s="35">
        <v>187</v>
      </c>
      <c r="B196" s="5" t="s">
        <v>215</v>
      </c>
      <c r="C196" s="5">
        <v>5</v>
      </c>
      <c r="D196" s="5">
        <v>207.2</v>
      </c>
      <c r="E196" s="5">
        <v>0.0341</v>
      </c>
      <c r="F196" s="36">
        <f t="shared" si="40"/>
        <v>7.065519999999999</v>
      </c>
      <c r="G196" s="5">
        <v>0</v>
      </c>
      <c r="H196" s="37">
        <v>2590.8</v>
      </c>
      <c r="I196" s="36">
        <f t="shared" si="32"/>
        <v>2590.8</v>
      </c>
      <c r="J196" s="5">
        <v>41.08</v>
      </c>
      <c r="K196" s="38">
        <f t="shared" si="33"/>
        <v>0.002727157634707426</v>
      </c>
      <c r="L196" s="140">
        <f t="shared" si="41"/>
        <v>0.11203163563378106</v>
      </c>
      <c r="M196" s="19"/>
      <c r="N196" s="5" t="s">
        <v>215</v>
      </c>
      <c r="O196" s="5">
        <v>5</v>
      </c>
      <c r="P196" s="5">
        <v>207.2</v>
      </c>
      <c r="Q196" s="39">
        <v>0.0341</v>
      </c>
      <c r="R196" s="36">
        <f t="shared" si="42"/>
        <v>7.065519999999999</v>
      </c>
      <c r="S196" s="5">
        <v>0</v>
      </c>
      <c r="T196" s="37">
        <v>2590.8</v>
      </c>
      <c r="U196" s="36">
        <f t="shared" si="34"/>
        <v>2590.8</v>
      </c>
      <c r="V196" s="36">
        <v>128.84</v>
      </c>
      <c r="W196" s="38">
        <f t="shared" si="35"/>
        <v>0.002727157634707426</v>
      </c>
      <c r="X196" s="122">
        <f t="shared" si="43"/>
        <v>0.3513669896557048</v>
      </c>
      <c r="Y196" s="19"/>
      <c r="Z196" s="5" t="s">
        <v>215</v>
      </c>
      <c r="AA196" s="5">
        <v>744.3</v>
      </c>
      <c r="AB196" s="5">
        <v>0.31</v>
      </c>
      <c r="AC196" s="36">
        <f t="shared" si="44"/>
        <v>230.73299999999998</v>
      </c>
      <c r="AD196" s="5">
        <v>0</v>
      </c>
      <c r="AE196" s="37">
        <v>2590.8</v>
      </c>
      <c r="AF196" s="36">
        <f t="shared" si="36"/>
        <v>2590.8</v>
      </c>
      <c r="AG196" s="5">
        <v>4.43</v>
      </c>
      <c r="AH196" s="40">
        <f t="shared" si="37"/>
        <v>0.08905859194071328</v>
      </c>
      <c r="AI196" s="134">
        <f t="shared" si="45"/>
        <v>0.3945295622973598</v>
      </c>
      <c r="AK196" s="5" t="s">
        <v>215</v>
      </c>
      <c r="AL196" s="5">
        <v>207.2</v>
      </c>
      <c r="AM196" s="5">
        <v>0.0682</v>
      </c>
      <c r="AN196" s="36">
        <f t="shared" si="46"/>
        <v>14.131039999999999</v>
      </c>
      <c r="AO196" s="5">
        <v>0</v>
      </c>
      <c r="AP196" s="37">
        <v>2590.8</v>
      </c>
      <c r="AQ196" s="36">
        <f t="shared" si="38"/>
        <v>2590.8</v>
      </c>
      <c r="AR196" s="36">
        <v>32.9</v>
      </c>
      <c r="AS196" s="38">
        <f t="shared" si="39"/>
        <v>0.005454315269414852</v>
      </c>
      <c r="AT196" s="140">
        <f t="shared" si="47"/>
        <v>0.17944697236374862</v>
      </c>
      <c r="AU196" s="5"/>
      <c r="AV196" s="5"/>
      <c r="AW196" s="5"/>
      <c r="AX196" s="5"/>
    </row>
    <row r="197" spans="1:50" ht="11.25">
      <c r="A197" s="35">
        <v>188</v>
      </c>
      <c r="B197" s="5" t="s">
        <v>216</v>
      </c>
      <c r="C197" s="5">
        <v>5</v>
      </c>
      <c r="D197" s="5">
        <v>311.2</v>
      </c>
      <c r="E197" s="5">
        <v>0.0341</v>
      </c>
      <c r="F197" s="36">
        <f t="shared" si="40"/>
        <v>10.61192</v>
      </c>
      <c r="G197" s="5">
        <v>93.4</v>
      </c>
      <c r="H197" s="37">
        <v>2630.2</v>
      </c>
      <c r="I197" s="36">
        <f t="shared" si="32"/>
        <v>2723.6</v>
      </c>
      <c r="J197" s="5">
        <v>41.08</v>
      </c>
      <c r="K197" s="38">
        <f t="shared" si="33"/>
        <v>0.0038962843295638127</v>
      </c>
      <c r="L197" s="140">
        <f t="shared" si="41"/>
        <v>0.16005936025848141</v>
      </c>
      <c r="M197" s="19"/>
      <c r="N197" s="5" t="s">
        <v>216</v>
      </c>
      <c r="O197" s="5">
        <v>5</v>
      </c>
      <c r="P197" s="5">
        <v>311.2</v>
      </c>
      <c r="Q197" s="39">
        <v>0.0341</v>
      </c>
      <c r="R197" s="36">
        <f t="shared" si="42"/>
        <v>10.61192</v>
      </c>
      <c r="S197" s="5">
        <v>93.4</v>
      </c>
      <c r="T197" s="37">
        <v>2630.2</v>
      </c>
      <c r="U197" s="36">
        <f t="shared" si="34"/>
        <v>2723.6</v>
      </c>
      <c r="V197" s="36">
        <v>128.84</v>
      </c>
      <c r="W197" s="38">
        <f t="shared" si="35"/>
        <v>0.0038962843295638127</v>
      </c>
      <c r="X197" s="122">
        <f t="shared" si="43"/>
        <v>0.5019972730210016</v>
      </c>
      <c r="Y197" s="19"/>
      <c r="Z197" s="5" t="s">
        <v>216</v>
      </c>
      <c r="AA197" s="5">
        <v>860.6</v>
      </c>
      <c r="AB197" s="5">
        <v>0.31</v>
      </c>
      <c r="AC197" s="36">
        <f t="shared" si="44"/>
        <v>266.786</v>
      </c>
      <c r="AD197" s="5">
        <v>93.4</v>
      </c>
      <c r="AE197" s="37">
        <v>2630.2</v>
      </c>
      <c r="AF197" s="36">
        <f t="shared" si="36"/>
        <v>2723.6</v>
      </c>
      <c r="AG197" s="5">
        <v>4.43</v>
      </c>
      <c r="AH197" s="40">
        <f t="shared" si="37"/>
        <v>0.09795344397121457</v>
      </c>
      <c r="AI197" s="134">
        <f t="shared" si="45"/>
        <v>0.43393375679248053</v>
      </c>
      <c r="AK197" s="5" t="s">
        <v>216</v>
      </c>
      <c r="AL197" s="5">
        <v>311.2</v>
      </c>
      <c r="AM197" s="5">
        <v>0.0682</v>
      </c>
      <c r="AN197" s="36">
        <f t="shared" si="46"/>
        <v>21.22384</v>
      </c>
      <c r="AO197" s="5">
        <v>93.4</v>
      </c>
      <c r="AP197" s="37">
        <v>2630.2</v>
      </c>
      <c r="AQ197" s="36">
        <f t="shared" si="38"/>
        <v>2723.6</v>
      </c>
      <c r="AR197" s="36">
        <v>32.9</v>
      </c>
      <c r="AS197" s="38">
        <f t="shared" si="39"/>
        <v>0.0077925686591276255</v>
      </c>
      <c r="AT197" s="140">
        <f t="shared" si="47"/>
        <v>0.25637550888529886</v>
      </c>
      <c r="AU197" s="5"/>
      <c r="AV197" s="5"/>
      <c r="AW197" s="5"/>
      <c r="AX197" s="5"/>
    </row>
    <row r="198" spans="1:50" ht="11.25">
      <c r="A198" s="35">
        <v>189</v>
      </c>
      <c r="B198" s="5" t="s">
        <v>217</v>
      </c>
      <c r="C198" s="5">
        <v>5</v>
      </c>
      <c r="D198" s="5">
        <v>419.2</v>
      </c>
      <c r="E198" s="5">
        <v>0.0341</v>
      </c>
      <c r="F198" s="36">
        <f t="shared" si="40"/>
        <v>14.294719999999998</v>
      </c>
      <c r="G198" s="5">
        <v>372.6</v>
      </c>
      <c r="H198" s="37">
        <v>4388.1</v>
      </c>
      <c r="I198" s="36">
        <f t="shared" si="32"/>
        <v>4760.700000000001</v>
      </c>
      <c r="J198" s="5">
        <v>41.08</v>
      </c>
      <c r="K198" s="38">
        <f t="shared" si="33"/>
        <v>0.003002650870670279</v>
      </c>
      <c r="L198" s="140">
        <f t="shared" si="41"/>
        <v>0.12334889776713505</v>
      </c>
      <c r="M198" s="19"/>
      <c r="N198" s="5" t="s">
        <v>217</v>
      </c>
      <c r="O198" s="5">
        <v>5</v>
      </c>
      <c r="P198" s="5">
        <v>419.2</v>
      </c>
      <c r="Q198" s="39">
        <v>0.0341</v>
      </c>
      <c r="R198" s="36">
        <f t="shared" si="42"/>
        <v>14.294719999999998</v>
      </c>
      <c r="S198" s="5">
        <v>372.6</v>
      </c>
      <c r="T198" s="37">
        <v>4388.1</v>
      </c>
      <c r="U198" s="36">
        <f t="shared" si="34"/>
        <v>4760.700000000001</v>
      </c>
      <c r="V198" s="36">
        <v>128.84</v>
      </c>
      <c r="W198" s="38">
        <f t="shared" si="35"/>
        <v>0.003002650870670279</v>
      </c>
      <c r="X198" s="122">
        <f t="shared" si="43"/>
        <v>0.38686153817715874</v>
      </c>
      <c r="Y198" s="19"/>
      <c r="Z198" s="5" t="s">
        <v>217</v>
      </c>
      <c r="AA198" s="5">
        <v>1353.9</v>
      </c>
      <c r="AB198" s="5">
        <v>0.31</v>
      </c>
      <c r="AC198" s="36">
        <f t="shared" si="44"/>
        <v>419.709</v>
      </c>
      <c r="AD198" s="5">
        <v>372.6</v>
      </c>
      <c r="AE198" s="37">
        <v>4388.1</v>
      </c>
      <c r="AF198" s="36">
        <f t="shared" si="36"/>
        <v>4760.700000000001</v>
      </c>
      <c r="AG198" s="5">
        <v>4.43</v>
      </c>
      <c r="AH198" s="40">
        <f t="shared" si="37"/>
        <v>0.0881611947822799</v>
      </c>
      <c r="AI198" s="134">
        <f t="shared" si="45"/>
        <v>0.39055409288549997</v>
      </c>
      <c r="AK198" s="5" t="s">
        <v>217</v>
      </c>
      <c r="AL198" s="5">
        <v>419.2</v>
      </c>
      <c r="AM198" s="5">
        <v>0.0682</v>
      </c>
      <c r="AN198" s="36">
        <f t="shared" si="46"/>
        <v>28.589439999999996</v>
      </c>
      <c r="AO198" s="5">
        <v>372.6</v>
      </c>
      <c r="AP198" s="37">
        <v>4388.1</v>
      </c>
      <c r="AQ198" s="36">
        <f t="shared" si="38"/>
        <v>4760.700000000001</v>
      </c>
      <c r="AR198" s="36">
        <v>32.9</v>
      </c>
      <c r="AS198" s="38">
        <f t="shared" si="39"/>
        <v>0.006005301741340558</v>
      </c>
      <c r="AT198" s="140">
        <f t="shared" si="47"/>
        <v>0.19757442729010435</v>
      </c>
      <c r="AU198" s="5"/>
      <c r="AV198" s="5"/>
      <c r="AW198" s="5"/>
      <c r="AX198" s="5"/>
    </row>
    <row r="199" spans="1:50" ht="11.25">
      <c r="A199" s="35">
        <v>190</v>
      </c>
      <c r="B199" s="5" t="s">
        <v>218</v>
      </c>
      <c r="C199" s="5">
        <v>5</v>
      </c>
      <c r="D199" s="41">
        <v>292</v>
      </c>
      <c r="E199" s="5">
        <v>0.0341</v>
      </c>
      <c r="F199" s="36">
        <f t="shared" si="40"/>
        <v>9.9572</v>
      </c>
      <c r="G199" s="5">
        <v>0</v>
      </c>
      <c r="H199" s="37">
        <v>2725.8</v>
      </c>
      <c r="I199" s="36">
        <f t="shared" si="32"/>
        <v>2725.8</v>
      </c>
      <c r="J199" s="5">
        <v>41.08</v>
      </c>
      <c r="K199" s="38">
        <f t="shared" si="33"/>
        <v>0.0036529459241323647</v>
      </c>
      <c r="L199" s="140">
        <f t="shared" si="41"/>
        <v>0.15006301856335755</v>
      </c>
      <c r="M199" s="19"/>
      <c r="N199" s="5" t="s">
        <v>218</v>
      </c>
      <c r="O199" s="5">
        <v>5</v>
      </c>
      <c r="P199" s="41">
        <v>292</v>
      </c>
      <c r="Q199" s="39">
        <v>0.0341</v>
      </c>
      <c r="R199" s="36">
        <f t="shared" si="42"/>
        <v>9.9572</v>
      </c>
      <c r="S199" s="5">
        <v>0</v>
      </c>
      <c r="T199" s="37">
        <v>2725.8</v>
      </c>
      <c r="U199" s="36">
        <f t="shared" si="34"/>
        <v>2725.8</v>
      </c>
      <c r="V199" s="36">
        <v>128.84</v>
      </c>
      <c r="W199" s="38">
        <f t="shared" si="35"/>
        <v>0.0036529459241323647</v>
      </c>
      <c r="X199" s="122">
        <f t="shared" si="43"/>
        <v>0.47064555286521387</v>
      </c>
      <c r="Y199" s="19"/>
      <c r="Z199" s="5" t="s">
        <v>218</v>
      </c>
      <c r="AA199" s="5">
        <v>888</v>
      </c>
      <c r="AB199" s="5">
        <v>0.31</v>
      </c>
      <c r="AC199" s="36">
        <f t="shared" si="44"/>
        <v>275.28</v>
      </c>
      <c r="AD199" s="5">
        <v>0</v>
      </c>
      <c r="AE199" s="37">
        <v>2725.8</v>
      </c>
      <c r="AF199" s="36">
        <f t="shared" si="36"/>
        <v>2725.8</v>
      </c>
      <c r="AG199" s="5">
        <v>4.43</v>
      </c>
      <c r="AH199" s="40">
        <f t="shared" si="37"/>
        <v>0.10099053488883995</v>
      </c>
      <c r="AI199" s="134">
        <f t="shared" si="45"/>
        <v>0.44738806955756094</v>
      </c>
      <c r="AK199" s="5" t="s">
        <v>218</v>
      </c>
      <c r="AL199" s="41">
        <v>292</v>
      </c>
      <c r="AM199" s="5">
        <v>0.0682</v>
      </c>
      <c r="AN199" s="36">
        <f t="shared" si="46"/>
        <v>19.9144</v>
      </c>
      <c r="AO199" s="5">
        <v>0</v>
      </c>
      <c r="AP199" s="37">
        <v>2725.8</v>
      </c>
      <c r="AQ199" s="36">
        <f t="shared" si="38"/>
        <v>2725.8</v>
      </c>
      <c r="AR199" s="36">
        <v>32.9</v>
      </c>
      <c r="AS199" s="38">
        <f t="shared" si="39"/>
        <v>0.007305891848264729</v>
      </c>
      <c r="AT199" s="140">
        <f t="shared" si="47"/>
        <v>0.2403638418079096</v>
      </c>
      <c r="AU199" s="5"/>
      <c r="AV199" s="5"/>
      <c r="AW199" s="5"/>
      <c r="AX199" s="5"/>
    </row>
    <row r="200" spans="1:50" ht="11.25">
      <c r="A200" s="35">
        <v>191</v>
      </c>
      <c r="B200" s="5" t="s">
        <v>219</v>
      </c>
      <c r="C200" s="5">
        <v>5</v>
      </c>
      <c r="D200" s="5">
        <v>309.2</v>
      </c>
      <c r="E200" s="5">
        <v>0.0341</v>
      </c>
      <c r="F200" s="36">
        <f t="shared" si="40"/>
        <v>10.543719999999999</v>
      </c>
      <c r="G200" s="5">
        <v>320</v>
      </c>
      <c r="H200" s="37">
        <v>2716.5</v>
      </c>
      <c r="I200" s="36">
        <f t="shared" si="32"/>
        <v>3036.5</v>
      </c>
      <c r="J200" s="5">
        <v>41.08</v>
      </c>
      <c r="K200" s="38">
        <f t="shared" si="33"/>
        <v>0.0034723266919150335</v>
      </c>
      <c r="L200" s="140">
        <f t="shared" si="41"/>
        <v>0.14264318050386957</v>
      </c>
      <c r="M200" s="19"/>
      <c r="N200" s="5" t="s">
        <v>219</v>
      </c>
      <c r="O200" s="5">
        <v>5</v>
      </c>
      <c r="P200" s="5">
        <v>309.2</v>
      </c>
      <c r="Q200" s="39">
        <v>0.0341</v>
      </c>
      <c r="R200" s="36">
        <f t="shared" si="42"/>
        <v>10.543719999999999</v>
      </c>
      <c r="S200" s="5">
        <v>320</v>
      </c>
      <c r="T200" s="37">
        <v>2716.5</v>
      </c>
      <c r="U200" s="36">
        <f t="shared" si="34"/>
        <v>3036.5</v>
      </c>
      <c r="V200" s="36">
        <v>128.84</v>
      </c>
      <c r="W200" s="38">
        <f t="shared" si="35"/>
        <v>0.0034723266919150335</v>
      </c>
      <c r="X200" s="122">
        <f t="shared" si="43"/>
        <v>0.44737457098633293</v>
      </c>
      <c r="Y200" s="19"/>
      <c r="Z200" s="5" t="s">
        <v>219</v>
      </c>
      <c r="AA200" s="5">
        <v>850.5</v>
      </c>
      <c r="AB200" s="5">
        <v>0.31</v>
      </c>
      <c r="AC200" s="36">
        <f t="shared" si="44"/>
        <v>263.655</v>
      </c>
      <c r="AD200" s="5">
        <v>320</v>
      </c>
      <c r="AE200" s="37">
        <v>2716.5</v>
      </c>
      <c r="AF200" s="36">
        <f t="shared" si="36"/>
        <v>3036.5</v>
      </c>
      <c r="AG200" s="5">
        <v>4.43</v>
      </c>
      <c r="AH200" s="40">
        <f t="shared" si="37"/>
        <v>0.08682858554256545</v>
      </c>
      <c r="AI200" s="134">
        <f t="shared" si="45"/>
        <v>0.3846506339535649</v>
      </c>
      <c r="AK200" s="5" t="s">
        <v>219</v>
      </c>
      <c r="AL200" s="5">
        <v>309.2</v>
      </c>
      <c r="AM200" s="5">
        <v>0.0682</v>
      </c>
      <c r="AN200" s="36">
        <f t="shared" si="46"/>
        <v>21.087439999999997</v>
      </c>
      <c r="AO200" s="5">
        <v>320</v>
      </c>
      <c r="AP200" s="37">
        <v>2716.5</v>
      </c>
      <c r="AQ200" s="36">
        <f t="shared" si="38"/>
        <v>3036.5</v>
      </c>
      <c r="AR200" s="36">
        <v>32.9</v>
      </c>
      <c r="AS200" s="38">
        <f t="shared" si="39"/>
        <v>0.006944653383830067</v>
      </c>
      <c r="AT200" s="140">
        <f t="shared" si="47"/>
        <v>0.2284790963280092</v>
      </c>
      <c r="AU200" s="5"/>
      <c r="AV200" s="5"/>
      <c r="AW200" s="5"/>
      <c r="AX200" s="5"/>
    </row>
    <row r="201" spans="1:50" ht="11.25">
      <c r="A201" s="35">
        <v>192</v>
      </c>
      <c r="B201" s="5" t="s">
        <v>220</v>
      </c>
      <c r="C201" s="5">
        <v>10</v>
      </c>
      <c r="D201" s="5">
        <v>1019.1</v>
      </c>
      <c r="E201" s="5">
        <v>0.0341</v>
      </c>
      <c r="F201" s="36">
        <f t="shared" si="40"/>
        <v>34.75131</v>
      </c>
      <c r="G201" s="5">
        <v>0</v>
      </c>
      <c r="H201" s="37">
        <v>6991.4</v>
      </c>
      <c r="I201" s="36">
        <f t="shared" si="32"/>
        <v>6991.4</v>
      </c>
      <c r="J201" s="5">
        <v>41.08</v>
      </c>
      <c r="K201" s="38">
        <f t="shared" si="33"/>
        <v>0.004970579569184999</v>
      </c>
      <c r="L201" s="140">
        <f t="shared" si="41"/>
        <v>0.20419140870211974</v>
      </c>
      <c r="M201" s="19"/>
      <c r="N201" s="5" t="s">
        <v>220</v>
      </c>
      <c r="O201" s="5">
        <v>10</v>
      </c>
      <c r="P201" s="5">
        <v>1019.1</v>
      </c>
      <c r="Q201" s="39">
        <v>0.0341</v>
      </c>
      <c r="R201" s="36">
        <f t="shared" si="42"/>
        <v>34.75131</v>
      </c>
      <c r="S201" s="5">
        <v>0</v>
      </c>
      <c r="T201" s="37">
        <v>6991.4</v>
      </c>
      <c r="U201" s="36">
        <f t="shared" si="34"/>
        <v>6991.4</v>
      </c>
      <c r="V201" s="36">
        <v>128.84</v>
      </c>
      <c r="W201" s="38">
        <f t="shared" si="35"/>
        <v>0.004970579569184999</v>
      </c>
      <c r="X201" s="122">
        <f t="shared" si="43"/>
        <v>0.6404094716937953</v>
      </c>
      <c r="Y201" s="19"/>
      <c r="Z201" s="5" t="s">
        <v>220</v>
      </c>
      <c r="AA201" s="5">
        <v>1814.1</v>
      </c>
      <c r="AB201" s="5">
        <v>2.14</v>
      </c>
      <c r="AC201" s="36">
        <f t="shared" si="44"/>
        <v>3882.174</v>
      </c>
      <c r="AD201" s="5">
        <v>0</v>
      </c>
      <c r="AE201" s="37">
        <v>6991.4</v>
      </c>
      <c r="AF201" s="36">
        <f t="shared" si="36"/>
        <v>6991.4</v>
      </c>
      <c r="AG201" s="5">
        <v>4.43</v>
      </c>
      <c r="AH201" s="40">
        <f t="shared" si="37"/>
        <v>0.5552784849958521</v>
      </c>
      <c r="AI201" s="134">
        <f t="shared" si="45"/>
        <v>2.4598836885316246</v>
      </c>
      <c r="AK201" s="5" t="s">
        <v>220</v>
      </c>
      <c r="AL201" s="5">
        <v>1019.1</v>
      </c>
      <c r="AM201" s="5">
        <v>0.0682</v>
      </c>
      <c r="AN201" s="36">
        <f t="shared" si="46"/>
        <v>69.50262</v>
      </c>
      <c r="AO201" s="5">
        <v>0</v>
      </c>
      <c r="AP201" s="37">
        <v>6991.4</v>
      </c>
      <c r="AQ201" s="36">
        <f t="shared" si="38"/>
        <v>6991.4</v>
      </c>
      <c r="AR201" s="36">
        <v>32.9</v>
      </c>
      <c r="AS201" s="38">
        <f t="shared" si="39"/>
        <v>0.009941159138369998</v>
      </c>
      <c r="AT201" s="140">
        <f t="shared" si="47"/>
        <v>0.3270641356523729</v>
      </c>
      <c r="AU201" s="5"/>
      <c r="AV201" s="5"/>
      <c r="AW201" s="5"/>
      <c r="AX201" s="5"/>
    </row>
    <row r="202" spans="1:50" ht="11.25">
      <c r="A202" s="35">
        <v>193</v>
      </c>
      <c r="B202" s="5" t="s">
        <v>221</v>
      </c>
      <c r="C202" s="5">
        <v>5</v>
      </c>
      <c r="D202" s="5">
        <v>143.9</v>
      </c>
      <c r="E202" s="5">
        <v>0.0341</v>
      </c>
      <c r="F202" s="36">
        <f t="shared" si="40"/>
        <v>4.9069899999999995</v>
      </c>
      <c r="G202" s="5">
        <v>127.5</v>
      </c>
      <c r="H202" s="37">
        <v>1458.7</v>
      </c>
      <c r="I202" s="36">
        <f aca="true" t="shared" si="48" ref="I202:I264">G202+H202</f>
        <v>1586.2</v>
      </c>
      <c r="J202" s="5">
        <v>41.08</v>
      </c>
      <c r="K202" s="38">
        <f aca="true" t="shared" si="49" ref="K202:K254">F202/I202</f>
        <v>0.003093550624133148</v>
      </c>
      <c r="L202" s="140">
        <f t="shared" si="41"/>
        <v>0.1270830596393897</v>
      </c>
      <c r="M202" s="19"/>
      <c r="N202" s="5" t="s">
        <v>221</v>
      </c>
      <c r="O202" s="5">
        <v>5</v>
      </c>
      <c r="P202" s="5">
        <v>143.9</v>
      </c>
      <c r="Q202" s="39">
        <v>0.0341</v>
      </c>
      <c r="R202" s="36">
        <f t="shared" si="42"/>
        <v>4.9069899999999995</v>
      </c>
      <c r="S202" s="5">
        <v>127.5</v>
      </c>
      <c r="T202" s="37">
        <v>1458.7</v>
      </c>
      <c r="U202" s="36">
        <f aca="true" t="shared" si="50" ref="U202:U264">S202+T202</f>
        <v>1586.2</v>
      </c>
      <c r="V202" s="36">
        <v>128.84</v>
      </c>
      <c r="W202" s="38">
        <f aca="true" t="shared" si="51" ref="W202:W254">R202/U202</f>
        <v>0.003093550624133148</v>
      </c>
      <c r="X202" s="122">
        <f t="shared" si="43"/>
        <v>0.3985730624133148</v>
      </c>
      <c r="Y202" s="19"/>
      <c r="Z202" s="5" t="s">
        <v>221</v>
      </c>
      <c r="AA202" s="5">
        <v>477.4</v>
      </c>
      <c r="AB202" s="5">
        <v>0.31</v>
      </c>
      <c r="AC202" s="36">
        <f t="shared" si="44"/>
        <v>147.994</v>
      </c>
      <c r="AD202" s="5">
        <v>127.5</v>
      </c>
      <c r="AE202" s="37">
        <v>1458.7</v>
      </c>
      <c r="AF202" s="36">
        <f aca="true" t="shared" si="52" ref="AF202:AF264">AD202+AE202</f>
        <v>1586.2</v>
      </c>
      <c r="AG202" s="5">
        <v>4.43</v>
      </c>
      <c r="AH202" s="40">
        <f aca="true" t="shared" si="53" ref="AH202:AH254">AC202/AF202</f>
        <v>0.0933009708737864</v>
      </c>
      <c r="AI202" s="134">
        <f t="shared" si="45"/>
        <v>0.4133233009708737</v>
      </c>
      <c r="AK202" s="5" t="s">
        <v>221</v>
      </c>
      <c r="AL202" s="5">
        <v>143.9</v>
      </c>
      <c r="AM202" s="5">
        <v>0.0682</v>
      </c>
      <c r="AN202" s="36">
        <f t="shared" si="46"/>
        <v>9.813979999999999</v>
      </c>
      <c r="AO202" s="5">
        <v>127.5</v>
      </c>
      <c r="AP202" s="37">
        <v>1458.7</v>
      </c>
      <c r="AQ202" s="36">
        <f aca="true" t="shared" si="54" ref="AQ202:AQ264">AO202+AP202</f>
        <v>1586.2</v>
      </c>
      <c r="AR202" s="36">
        <v>32.9</v>
      </c>
      <c r="AS202" s="38">
        <f aca="true" t="shared" si="55" ref="AS202:AS254">AN202/AQ202</f>
        <v>0.006187101248266296</v>
      </c>
      <c r="AT202" s="140">
        <f t="shared" si="47"/>
        <v>0.20355563106796112</v>
      </c>
      <c r="AU202" s="5"/>
      <c r="AV202" s="5"/>
      <c r="AW202" s="5"/>
      <c r="AX202" s="5"/>
    </row>
    <row r="203" spans="1:50" ht="11.25">
      <c r="A203" s="35">
        <v>194</v>
      </c>
      <c r="B203" s="5" t="s">
        <v>222</v>
      </c>
      <c r="C203" s="5">
        <v>5</v>
      </c>
      <c r="D203" s="5">
        <v>122.4</v>
      </c>
      <c r="E203" s="5">
        <v>0.0341</v>
      </c>
      <c r="F203" s="36">
        <f aca="true" t="shared" si="56" ref="F203:F264">D203*E203</f>
        <v>4.17384</v>
      </c>
      <c r="G203" s="5">
        <v>167.8</v>
      </c>
      <c r="H203" s="37">
        <v>1597.9</v>
      </c>
      <c r="I203" s="36">
        <f t="shared" si="48"/>
        <v>1765.7</v>
      </c>
      <c r="J203" s="5">
        <v>41.08</v>
      </c>
      <c r="K203" s="38">
        <f t="shared" si="49"/>
        <v>0.0023638443676728777</v>
      </c>
      <c r="L203" s="140">
        <f aca="true" t="shared" si="57" ref="L203:L264">K203*J203</f>
        <v>0.09710672662400181</v>
      </c>
      <c r="M203" s="19"/>
      <c r="N203" s="5" t="s">
        <v>222</v>
      </c>
      <c r="O203" s="5">
        <v>5</v>
      </c>
      <c r="P203" s="5">
        <v>122.4</v>
      </c>
      <c r="Q203" s="39">
        <v>0.0341</v>
      </c>
      <c r="R203" s="36">
        <f aca="true" t="shared" si="58" ref="R203:R264">P203*Q203</f>
        <v>4.17384</v>
      </c>
      <c r="S203" s="5">
        <v>167.8</v>
      </c>
      <c r="T203" s="37">
        <v>1597.9</v>
      </c>
      <c r="U203" s="36">
        <f t="shared" si="50"/>
        <v>1765.7</v>
      </c>
      <c r="V203" s="36">
        <v>128.84</v>
      </c>
      <c r="W203" s="38">
        <f t="shared" si="51"/>
        <v>0.0023638443676728777</v>
      </c>
      <c r="X203" s="122">
        <f aca="true" t="shared" si="59" ref="X203:X264">W203*V203</f>
        <v>0.30455770833097356</v>
      </c>
      <c r="Y203" s="19"/>
      <c r="Z203" s="5" t="s">
        <v>222</v>
      </c>
      <c r="AA203" s="5">
        <v>297.5</v>
      </c>
      <c r="AB203" s="5">
        <v>0.31</v>
      </c>
      <c r="AC203" s="36">
        <f aca="true" t="shared" si="60" ref="AC203:AC264">AA203*AB203</f>
        <v>92.225</v>
      </c>
      <c r="AD203" s="5">
        <v>167.8</v>
      </c>
      <c r="AE203" s="37">
        <v>1597.9</v>
      </c>
      <c r="AF203" s="36">
        <f t="shared" si="52"/>
        <v>1765.7</v>
      </c>
      <c r="AG203" s="5">
        <v>4.43</v>
      </c>
      <c r="AH203" s="40">
        <f t="shared" si="53"/>
        <v>0.05223140963923656</v>
      </c>
      <c r="AI203" s="134">
        <f aca="true" t="shared" si="61" ref="AI203:AI264">AH203*AG203</f>
        <v>0.23138514470181795</v>
      </c>
      <c r="AK203" s="5" t="s">
        <v>222</v>
      </c>
      <c r="AL203" s="5">
        <v>122.4</v>
      </c>
      <c r="AM203" s="5">
        <v>0.0682</v>
      </c>
      <c r="AN203" s="36">
        <f aca="true" t="shared" si="62" ref="AN203:AN264">AL203*AM203</f>
        <v>8.34768</v>
      </c>
      <c r="AO203" s="5">
        <v>167.8</v>
      </c>
      <c r="AP203" s="37">
        <v>1597.9</v>
      </c>
      <c r="AQ203" s="36">
        <f t="shared" si="54"/>
        <v>1765.7</v>
      </c>
      <c r="AR203" s="36">
        <v>32.9</v>
      </c>
      <c r="AS203" s="38">
        <f t="shared" si="55"/>
        <v>0.0047276887353457555</v>
      </c>
      <c r="AT203" s="140">
        <f aca="true" t="shared" si="63" ref="AT203:AT264">AS203*AR203</f>
        <v>0.15554095939287535</v>
      </c>
      <c r="AU203" s="5"/>
      <c r="AV203" s="5"/>
      <c r="AW203" s="5"/>
      <c r="AX203" s="5"/>
    </row>
    <row r="204" spans="1:50" ht="11.25">
      <c r="A204" s="35">
        <v>195</v>
      </c>
      <c r="B204" s="5" t="s">
        <v>223</v>
      </c>
      <c r="C204" s="5">
        <v>5</v>
      </c>
      <c r="D204" s="5">
        <v>312.8</v>
      </c>
      <c r="E204" s="5">
        <v>0.0341</v>
      </c>
      <c r="F204" s="36">
        <f t="shared" si="56"/>
        <v>10.66648</v>
      </c>
      <c r="G204" s="5">
        <v>437.5</v>
      </c>
      <c r="H204" s="37">
        <v>3134.6</v>
      </c>
      <c r="I204" s="36">
        <f t="shared" si="48"/>
        <v>3572.1</v>
      </c>
      <c r="J204" s="5">
        <v>41.08</v>
      </c>
      <c r="K204" s="38">
        <f t="shared" si="49"/>
        <v>0.002986053022031858</v>
      </c>
      <c r="L204" s="140">
        <f t="shared" si="57"/>
        <v>0.12266705814506872</v>
      </c>
      <c r="M204" s="19"/>
      <c r="N204" s="5" t="s">
        <v>223</v>
      </c>
      <c r="O204" s="5">
        <v>5</v>
      </c>
      <c r="P204" s="5">
        <v>312.8</v>
      </c>
      <c r="Q204" s="39">
        <v>0.0341</v>
      </c>
      <c r="R204" s="36">
        <f t="shared" si="58"/>
        <v>10.66648</v>
      </c>
      <c r="S204" s="5">
        <v>437.5</v>
      </c>
      <c r="T204" s="37">
        <v>3134.6</v>
      </c>
      <c r="U204" s="36">
        <f t="shared" si="50"/>
        <v>3572.1</v>
      </c>
      <c r="V204" s="36">
        <v>128.84</v>
      </c>
      <c r="W204" s="38">
        <f t="shared" si="51"/>
        <v>0.002986053022031858</v>
      </c>
      <c r="X204" s="122">
        <f t="shared" si="59"/>
        <v>0.3847230713585846</v>
      </c>
      <c r="Y204" s="19"/>
      <c r="Z204" s="5" t="s">
        <v>223</v>
      </c>
      <c r="AA204" s="5">
        <v>702.3</v>
      </c>
      <c r="AB204" s="5">
        <v>0.31</v>
      </c>
      <c r="AC204" s="36">
        <f t="shared" si="60"/>
        <v>217.713</v>
      </c>
      <c r="AD204" s="5">
        <v>437.5</v>
      </c>
      <c r="AE204" s="37">
        <v>3134.6</v>
      </c>
      <c r="AF204" s="36">
        <f t="shared" si="52"/>
        <v>3572.1</v>
      </c>
      <c r="AG204" s="5">
        <v>4.43</v>
      </c>
      <c r="AH204" s="40">
        <f t="shared" si="53"/>
        <v>0.06094818174183254</v>
      </c>
      <c r="AI204" s="134">
        <f t="shared" si="61"/>
        <v>0.2700004451163181</v>
      </c>
      <c r="AK204" s="5" t="s">
        <v>223</v>
      </c>
      <c r="AL204" s="5">
        <v>312.8</v>
      </c>
      <c r="AM204" s="5">
        <v>0.0682</v>
      </c>
      <c r="AN204" s="36">
        <f t="shared" si="62"/>
        <v>21.33296</v>
      </c>
      <c r="AO204" s="5">
        <v>437.5</v>
      </c>
      <c r="AP204" s="37">
        <v>3134.6</v>
      </c>
      <c r="AQ204" s="36">
        <f t="shared" si="54"/>
        <v>3572.1</v>
      </c>
      <c r="AR204" s="36">
        <v>32.9</v>
      </c>
      <c r="AS204" s="38">
        <f t="shared" si="55"/>
        <v>0.005972106044063716</v>
      </c>
      <c r="AT204" s="140">
        <f t="shared" si="63"/>
        <v>0.19648228884969623</v>
      </c>
      <c r="AU204" s="5"/>
      <c r="AV204" s="5"/>
      <c r="AW204" s="5"/>
      <c r="AX204" s="5"/>
    </row>
    <row r="205" spans="1:50" ht="11.25">
      <c r="A205" s="35">
        <v>196</v>
      </c>
      <c r="B205" s="5" t="s">
        <v>224</v>
      </c>
      <c r="C205" s="5">
        <v>5</v>
      </c>
      <c r="D205" s="5">
        <v>133.6</v>
      </c>
      <c r="E205" s="5">
        <v>0.0341</v>
      </c>
      <c r="F205" s="36">
        <f t="shared" si="56"/>
        <v>4.555759999999999</v>
      </c>
      <c r="G205" s="5">
        <v>273.8</v>
      </c>
      <c r="H205" s="37">
        <v>1526.5</v>
      </c>
      <c r="I205" s="36">
        <f t="shared" si="48"/>
        <v>1800.3</v>
      </c>
      <c r="J205" s="5">
        <v>41.08</v>
      </c>
      <c r="K205" s="38">
        <f t="shared" si="49"/>
        <v>0.0025305560184413706</v>
      </c>
      <c r="L205" s="140">
        <f t="shared" si="57"/>
        <v>0.1039552412375715</v>
      </c>
      <c r="M205" s="19"/>
      <c r="N205" s="5" t="s">
        <v>224</v>
      </c>
      <c r="O205" s="5">
        <v>5</v>
      </c>
      <c r="P205" s="5">
        <v>133.6</v>
      </c>
      <c r="Q205" s="39">
        <v>0.0341</v>
      </c>
      <c r="R205" s="36">
        <f t="shared" si="58"/>
        <v>4.555759999999999</v>
      </c>
      <c r="S205" s="5">
        <v>273.8</v>
      </c>
      <c r="T205" s="37">
        <v>1526.5</v>
      </c>
      <c r="U205" s="36">
        <f t="shared" si="50"/>
        <v>1800.3</v>
      </c>
      <c r="V205" s="36">
        <v>128.84</v>
      </c>
      <c r="W205" s="38">
        <f t="shared" si="51"/>
        <v>0.0025305560184413706</v>
      </c>
      <c r="X205" s="122">
        <f t="shared" si="59"/>
        <v>0.3260368374159862</v>
      </c>
      <c r="Y205" s="19"/>
      <c r="Z205" s="5" t="s">
        <v>224</v>
      </c>
      <c r="AA205" s="5">
        <v>281.5</v>
      </c>
      <c r="AB205" s="5">
        <v>0.31</v>
      </c>
      <c r="AC205" s="36">
        <f t="shared" si="60"/>
        <v>87.265</v>
      </c>
      <c r="AD205" s="5">
        <v>273.8</v>
      </c>
      <c r="AE205" s="37">
        <v>1526.5</v>
      </c>
      <c r="AF205" s="36">
        <f t="shared" si="52"/>
        <v>1800.3</v>
      </c>
      <c r="AG205" s="5">
        <v>4.43</v>
      </c>
      <c r="AH205" s="40">
        <f t="shared" si="53"/>
        <v>0.048472476809420656</v>
      </c>
      <c r="AI205" s="134">
        <f t="shared" si="61"/>
        <v>0.2147330722657335</v>
      </c>
      <c r="AK205" s="5" t="s">
        <v>224</v>
      </c>
      <c r="AL205" s="5">
        <v>133.6</v>
      </c>
      <c r="AM205" s="5">
        <v>0.0682</v>
      </c>
      <c r="AN205" s="36">
        <f t="shared" si="62"/>
        <v>9.111519999999999</v>
      </c>
      <c r="AO205" s="5">
        <v>273.8</v>
      </c>
      <c r="AP205" s="37">
        <v>1526.5</v>
      </c>
      <c r="AQ205" s="36">
        <f t="shared" si="54"/>
        <v>1800.3</v>
      </c>
      <c r="AR205" s="36">
        <v>32.9</v>
      </c>
      <c r="AS205" s="38">
        <f t="shared" si="55"/>
        <v>0.005061112036882741</v>
      </c>
      <c r="AT205" s="140">
        <f t="shared" si="63"/>
        <v>0.16651058601344218</v>
      </c>
      <c r="AU205" s="5"/>
      <c r="AV205" s="5"/>
      <c r="AW205" s="5"/>
      <c r="AX205" s="5"/>
    </row>
    <row r="206" spans="1:50" ht="11.25">
      <c r="A206" s="35">
        <v>197</v>
      </c>
      <c r="B206" s="5" t="s">
        <v>225</v>
      </c>
      <c r="C206" s="5">
        <v>5</v>
      </c>
      <c r="D206" s="5">
        <v>144.7</v>
      </c>
      <c r="E206" s="5">
        <v>0.0341</v>
      </c>
      <c r="F206" s="36">
        <f t="shared" si="56"/>
        <v>4.93427</v>
      </c>
      <c r="G206" s="5">
        <v>122.9</v>
      </c>
      <c r="H206" s="37">
        <v>1591.6</v>
      </c>
      <c r="I206" s="36">
        <f t="shared" si="48"/>
        <v>1714.5</v>
      </c>
      <c r="J206" s="5">
        <v>41.08</v>
      </c>
      <c r="K206" s="38">
        <f t="shared" si="49"/>
        <v>0.002877964421114027</v>
      </c>
      <c r="L206" s="140">
        <f t="shared" si="57"/>
        <v>0.11822677841936423</v>
      </c>
      <c r="M206" s="19"/>
      <c r="N206" s="5" t="s">
        <v>225</v>
      </c>
      <c r="O206" s="5">
        <v>5</v>
      </c>
      <c r="P206" s="5">
        <v>144.7</v>
      </c>
      <c r="Q206" s="39">
        <v>0.0341</v>
      </c>
      <c r="R206" s="36">
        <f t="shared" si="58"/>
        <v>4.93427</v>
      </c>
      <c r="S206" s="5">
        <v>122.9</v>
      </c>
      <c r="T206" s="37">
        <v>1591.6</v>
      </c>
      <c r="U206" s="36">
        <f t="shared" si="50"/>
        <v>1714.5</v>
      </c>
      <c r="V206" s="36">
        <v>128.84</v>
      </c>
      <c r="W206" s="38">
        <f t="shared" si="51"/>
        <v>0.002877964421114027</v>
      </c>
      <c r="X206" s="122">
        <f t="shared" si="59"/>
        <v>0.37079693601633124</v>
      </c>
      <c r="Y206" s="19"/>
      <c r="Z206" s="5" t="s">
        <v>225</v>
      </c>
      <c r="AA206" s="5">
        <v>345.5</v>
      </c>
      <c r="AB206" s="5">
        <v>0.31</v>
      </c>
      <c r="AC206" s="36">
        <f t="shared" si="60"/>
        <v>107.105</v>
      </c>
      <c r="AD206" s="5">
        <v>122.9</v>
      </c>
      <c r="AE206" s="37">
        <v>1591.6</v>
      </c>
      <c r="AF206" s="36">
        <f t="shared" si="52"/>
        <v>1714.5</v>
      </c>
      <c r="AG206" s="5">
        <v>4.43</v>
      </c>
      <c r="AH206" s="40">
        <f t="shared" si="53"/>
        <v>0.06247010790317877</v>
      </c>
      <c r="AI206" s="134">
        <f t="shared" si="61"/>
        <v>0.27674257801108193</v>
      </c>
      <c r="AK206" s="5" t="s">
        <v>225</v>
      </c>
      <c r="AL206" s="5">
        <v>144.7</v>
      </c>
      <c r="AM206" s="5">
        <v>0.0682</v>
      </c>
      <c r="AN206" s="36">
        <f t="shared" si="62"/>
        <v>9.86854</v>
      </c>
      <c r="AO206" s="5">
        <v>122.9</v>
      </c>
      <c r="AP206" s="37">
        <v>1591.6</v>
      </c>
      <c r="AQ206" s="36">
        <f t="shared" si="54"/>
        <v>1714.5</v>
      </c>
      <c r="AR206" s="36">
        <v>32.9</v>
      </c>
      <c r="AS206" s="38">
        <f t="shared" si="55"/>
        <v>0.005755928842228054</v>
      </c>
      <c r="AT206" s="140">
        <f t="shared" si="63"/>
        <v>0.18937005890930297</v>
      </c>
      <c r="AU206" s="5"/>
      <c r="AV206" s="5"/>
      <c r="AW206" s="5"/>
      <c r="AX206" s="5"/>
    </row>
    <row r="207" spans="1:50" ht="11.25">
      <c r="A207" s="35">
        <v>198</v>
      </c>
      <c r="B207" s="5" t="s">
        <v>226</v>
      </c>
      <c r="C207" s="5">
        <v>4</v>
      </c>
      <c r="D207" s="5">
        <v>107.6</v>
      </c>
      <c r="E207" s="5">
        <v>0.0341</v>
      </c>
      <c r="F207" s="36">
        <f t="shared" si="56"/>
        <v>3.6691599999999998</v>
      </c>
      <c r="G207" s="5">
        <v>0</v>
      </c>
      <c r="H207" s="37">
        <v>1283.5</v>
      </c>
      <c r="I207" s="36">
        <f t="shared" si="48"/>
        <v>1283.5</v>
      </c>
      <c r="J207" s="5">
        <v>41.08</v>
      </c>
      <c r="K207" s="38">
        <f t="shared" si="49"/>
        <v>0.0028587144526684843</v>
      </c>
      <c r="L207" s="140">
        <f t="shared" si="57"/>
        <v>0.11743598971562133</v>
      </c>
      <c r="M207" s="19"/>
      <c r="N207" s="5" t="s">
        <v>226</v>
      </c>
      <c r="O207" s="5">
        <v>4</v>
      </c>
      <c r="P207" s="5">
        <v>107.6</v>
      </c>
      <c r="Q207" s="39">
        <v>0.0341</v>
      </c>
      <c r="R207" s="36">
        <f t="shared" si="58"/>
        <v>3.6691599999999998</v>
      </c>
      <c r="S207" s="5">
        <v>0</v>
      </c>
      <c r="T207" s="37">
        <v>1283.5</v>
      </c>
      <c r="U207" s="36">
        <f t="shared" si="50"/>
        <v>1283.5</v>
      </c>
      <c r="V207" s="36">
        <v>128.84</v>
      </c>
      <c r="W207" s="38">
        <f t="shared" si="51"/>
        <v>0.0028587144526684843</v>
      </c>
      <c r="X207" s="122">
        <f t="shared" si="59"/>
        <v>0.3683167700818075</v>
      </c>
      <c r="Y207" s="19"/>
      <c r="Z207" s="5" t="s">
        <v>226</v>
      </c>
      <c r="AA207" s="5">
        <v>436</v>
      </c>
      <c r="AB207" s="5">
        <v>0.31</v>
      </c>
      <c r="AC207" s="36">
        <f t="shared" si="60"/>
        <v>135.16</v>
      </c>
      <c r="AD207" s="5">
        <v>0</v>
      </c>
      <c r="AE207" s="37">
        <v>1283.5</v>
      </c>
      <c r="AF207" s="36">
        <f t="shared" si="52"/>
        <v>1283.5</v>
      </c>
      <c r="AG207" s="5">
        <v>4.43</v>
      </c>
      <c r="AH207" s="40">
        <f t="shared" si="53"/>
        <v>0.10530580444098168</v>
      </c>
      <c r="AI207" s="134">
        <f t="shared" si="61"/>
        <v>0.46650471367354884</v>
      </c>
      <c r="AK207" s="5" t="s">
        <v>226</v>
      </c>
      <c r="AL207" s="5">
        <v>107.6</v>
      </c>
      <c r="AM207" s="5">
        <v>0.0682</v>
      </c>
      <c r="AN207" s="36">
        <f t="shared" si="62"/>
        <v>7.3383199999999995</v>
      </c>
      <c r="AO207" s="5">
        <v>0</v>
      </c>
      <c r="AP207" s="37">
        <v>1283.5</v>
      </c>
      <c r="AQ207" s="36">
        <f t="shared" si="54"/>
        <v>1283.5</v>
      </c>
      <c r="AR207" s="36">
        <v>32.9</v>
      </c>
      <c r="AS207" s="38">
        <f t="shared" si="55"/>
        <v>0.005717428905336969</v>
      </c>
      <c r="AT207" s="140">
        <f t="shared" si="63"/>
        <v>0.18810341098558625</v>
      </c>
      <c r="AU207" s="5"/>
      <c r="AV207" s="5"/>
      <c r="AW207" s="5"/>
      <c r="AX207" s="5"/>
    </row>
    <row r="208" spans="1:50" ht="11.25">
      <c r="A208" s="35">
        <v>199</v>
      </c>
      <c r="B208" s="5" t="s">
        <v>227</v>
      </c>
      <c r="C208" s="5">
        <v>5</v>
      </c>
      <c r="D208" s="41">
        <v>277</v>
      </c>
      <c r="E208" s="5">
        <v>0.0341</v>
      </c>
      <c r="F208" s="36">
        <f t="shared" si="56"/>
        <v>9.4457</v>
      </c>
      <c r="G208" s="5">
        <v>0</v>
      </c>
      <c r="H208" s="37">
        <v>2624</v>
      </c>
      <c r="I208" s="36">
        <f t="shared" si="48"/>
        <v>2624</v>
      </c>
      <c r="J208" s="5">
        <v>41.08</v>
      </c>
      <c r="K208" s="38">
        <f t="shared" si="49"/>
        <v>0.0035997332317073173</v>
      </c>
      <c r="L208" s="140">
        <f t="shared" si="57"/>
        <v>0.1478770411585366</v>
      </c>
      <c r="M208" s="19"/>
      <c r="N208" s="5" t="s">
        <v>227</v>
      </c>
      <c r="O208" s="5">
        <v>5</v>
      </c>
      <c r="P208" s="41">
        <v>277</v>
      </c>
      <c r="Q208" s="39">
        <v>0.0341</v>
      </c>
      <c r="R208" s="36">
        <f t="shared" si="58"/>
        <v>9.4457</v>
      </c>
      <c r="S208" s="5">
        <v>0</v>
      </c>
      <c r="T208" s="37">
        <v>2624</v>
      </c>
      <c r="U208" s="36">
        <f t="shared" si="50"/>
        <v>2624</v>
      </c>
      <c r="V208" s="36">
        <v>128.84</v>
      </c>
      <c r="W208" s="38">
        <f t="shared" si="51"/>
        <v>0.0035997332317073173</v>
      </c>
      <c r="X208" s="122">
        <f t="shared" si="59"/>
        <v>0.46378962957317077</v>
      </c>
      <c r="Y208" s="19"/>
      <c r="Z208" s="5" t="s">
        <v>227</v>
      </c>
      <c r="AA208" s="5">
        <v>277</v>
      </c>
      <c r="AB208" s="5">
        <v>0.31</v>
      </c>
      <c r="AC208" s="36">
        <f t="shared" si="60"/>
        <v>85.87</v>
      </c>
      <c r="AD208" s="5">
        <v>0</v>
      </c>
      <c r="AE208" s="37">
        <v>2624</v>
      </c>
      <c r="AF208" s="36">
        <f t="shared" si="52"/>
        <v>2624</v>
      </c>
      <c r="AG208" s="5">
        <v>4.43</v>
      </c>
      <c r="AH208" s="40">
        <f t="shared" si="53"/>
        <v>0.032724847560975615</v>
      </c>
      <c r="AI208" s="134">
        <f t="shared" si="61"/>
        <v>0.14497107469512197</v>
      </c>
      <c r="AK208" s="5" t="s">
        <v>227</v>
      </c>
      <c r="AL208" s="41">
        <v>277</v>
      </c>
      <c r="AM208" s="5">
        <v>0.0682</v>
      </c>
      <c r="AN208" s="36">
        <f t="shared" si="62"/>
        <v>18.8914</v>
      </c>
      <c r="AO208" s="5">
        <v>0</v>
      </c>
      <c r="AP208" s="37">
        <v>2624</v>
      </c>
      <c r="AQ208" s="36">
        <f t="shared" si="54"/>
        <v>2624</v>
      </c>
      <c r="AR208" s="36">
        <v>32.9</v>
      </c>
      <c r="AS208" s="38">
        <f t="shared" si="55"/>
        <v>0.007199466463414635</v>
      </c>
      <c r="AT208" s="140">
        <f t="shared" si="63"/>
        <v>0.23686244664634146</v>
      </c>
      <c r="AU208" s="5"/>
      <c r="AV208" s="5"/>
      <c r="AW208" s="5"/>
      <c r="AX208" s="5"/>
    </row>
    <row r="209" spans="1:50" ht="11.25">
      <c r="A209" s="35">
        <v>200</v>
      </c>
      <c r="B209" s="5" t="s">
        <v>228</v>
      </c>
      <c r="C209" s="5">
        <v>5</v>
      </c>
      <c r="D209" s="5">
        <v>313.5</v>
      </c>
      <c r="E209" s="5">
        <v>0.0341</v>
      </c>
      <c r="F209" s="36">
        <f t="shared" si="56"/>
        <v>10.690349999999999</v>
      </c>
      <c r="G209" s="5">
        <v>0</v>
      </c>
      <c r="H209" s="37">
        <v>2596.6</v>
      </c>
      <c r="I209" s="36">
        <f t="shared" si="48"/>
        <v>2596.6</v>
      </c>
      <c r="J209" s="5">
        <v>41.08</v>
      </c>
      <c r="K209" s="38">
        <f t="shared" si="49"/>
        <v>0.004117056920588461</v>
      </c>
      <c r="L209" s="140">
        <f t="shared" si="57"/>
        <v>0.169128698297774</v>
      </c>
      <c r="M209" s="19"/>
      <c r="N209" s="5" t="s">
        <v>228</v>
      </c>
      <c r="O209" s="5">
        <v>5</v>
      </c>
      <c r="P209" s="5">
        <v>313.5</v>
      </c>
      <c r="Q209" s="39">
        <v>0.0341</v>
      </c>
      <c r="R209" s="36">
        <f t="shared" si="58"/>
        <v>10.690349999999999</v>
      </c>
      <c r="S209" s="5">
        <v>0</v>
      </c>
      <c r="T209" s="37">
        <v>2596.6</v>
      </c>
      <c r="U209" s="36">
        <f t="shared" si="50"/>
        <v>2596.6</v>
      </c>
      <c r="V209" s="36">
        <v>128.84</v>
      </c>
      <c r="W209" s="38">
        <f t="shared" si="51"/>
        <v>0.004117056920588461</v>
      </c>
      <c r="X209" s="122">
        <f t="shared" si="59"/>
        <v>0.5304416136486174</v>
      </c>
      <c r="Y209" s="19"/>
      <c r="Z209" s="5" t="s">
        <v>228</v>
      </c>
      <c r="AA209" s="5">
        <v>335.9</v>
      </c>
      <c r="AB209" s="5">
        <v>0.31</v>
      </c>
      <c r="AC209" s="36">
        <f t="shared" si="60"/>
        <v>104.12899999999999</v>
      </c>
      <c r="AD209" s="5">
        <v>0</v>
      </c>
      <c r="AE209" s="37">
        <v>2596.6</v>
      </c>
      <c r="AF209" s="36">
        <f t="shared" si="52"/>
        <v>2596.6</v>
      </c>
      <c r="AG209" s="5">
        <v>4.43</v>
      </c>
      <c r="AH209" s="40">
        <f t="shared" si="53"/>
        <v>0.04010205653546946</v>
      </c>
      <c r="AI209" s="134">
        <f t="shared" si="61"/>
        <v>0.1776521104521297</v>
      </c>
      <c r="AK209" s="5" t="s">
        <v>228</v>
      </c>
      <c r="AL209" s="5">
        <v>313.5</v>
      </c>
      <c r="AM209" s="5">
        <v>0.0682</v>
      </c>
      <c r="AN209" s="36">
        <f t="shared" si="62"/>
        <v>21.380699999999997</v>
      </c>
      <c r="AO209" s="5">
        <v>0</v>
      </c>
      <c r="AP209" s="37">
        <v>2596.6</v>
      </c>
      <c r="AQ209" s="36">
        <f t="shared" si="54"/>
        <v>2596.6</v>
      </c>
      <c r="AR209" s="36">
        <v>32.9</v>
      </c>
      <c r="AS209" s="38">
        <f t="shared" si="55"/>
        <v>0.008234113841176923</v>
      </c>
      <c r="AT209" s="140">
        <f t="shared" si="63"/>
        <v>0.27090234537472074</v>
      </c>
      <c r="AU209" s="5"/>
      <c r="AV209" s="5"/>
      <c r="AW209" s="5"/>
      <c r="AX209" s="5"/>
    </row>
    <row r="210" spans="1:50" ht="11.25">
      <c r="A210" s="35">
        <v>201</v>
      </c>
      <c r="B210" s="5" t="s">
        <v>229</v>
      </c>
      <c r="C210" s="5">
        <v>5</v>
      </c>
      <c r="D210" s="5">
        <v>289.6</v>
      </c>
      <c r="E210" s="5">
        <v>0.0341</v>
      </c>
      <c r="F210" s="36">
        <f t="shared" si="56"/>
        <v>9.87536</v>
      </c>
      <c r="G210" s="5">
        <v>317.1</v>
      </c>
      <c r="H210" s="37">
        <v>2792.5</v>
      </c>
      <c r="I210" s="36">
        <f t="shared" si="48"/>
        <v>3109.6</v>
      </c>
      <c r="J210" s="5">
        <v>41.08</v>
      </c>
      <c r="K210" s="38">
        <f t="shared" si="49"/>
        <v>0.0031757653717519943</v>
      </c>
      <c r="L210" s="140">
        <f t="shared" si="57"/>
        <v>0.13046044147157193</v>
      </c>
      <c r="M210" s="19"/>
      <c r="N210" s="5" t="s">
        <v>229</v>
      </c>
      <c r="O210" s="5">
        <v>5</v>
      </c>
      <c r="P210" s="5">
        <v>289.6</v>
      </c>
      <c r="Q210" s="39">
        <v>0.0341</v>
      </c>
      <c r="R210" s="36">
        <f t="shared" si="58"/>
        <v>9.87536</v>
      </c>
      <c r="S210" s="5">
        <v>317.1</v>
      </c>
      <c r="T210" s="37">
        <v>2792.5</v>
      </c>
      <c r="U210" s="36">
        <f t="shared" si="50"/>
        <v>3109.6</v>
      </c>
      <c r="V210" s="36">
        <v>128.84</v>
      </c>
      <c r="W210" s="38">
        <f t="shared" si="51"/>
        <v>0.0031757653717519943</v>
      </c>
      <c r="X210" s="122">
        <f t="shared" si="59"/>
        <v>0.40916561049652694</v>
      </c>
      <c r="Y210" s="19"/>
      <c r="Z210" s="5" t="s">
        <v>229</v>
      </c>
      <c r="AA210" s="5">
        <v>861.1</v>
      </c>
      <c r="AB210" s="5">
        <v>0.31</v>
      </c>
      <c r="AC210" s="36">
        <f t="shared" si="60"/>
        <v>266.94100000000003</v>
      </c>
      <c r="AD210" s="5">
        <v>317.1</v>
      </c>
      <c r="AE210" s="37">
        <v>2792.5</v>
      </c>
      <c r="AF210" s="36">
        <f t="shared" si="52"/>
        <v>3109.6</v>
      </c>
      <c r="AG210" s="5">
        <v>4.43</v>
      </c>
      <c r="AH210" s="40">
        <f t="shared" si="53"/>
        <v>0.08584416002058144</v>
      </c>
      <c r="AI210" s="134">
        <f t="shared" si="61"/>
        <v>0.3802896288911758</v>
      </c>
      <c r="AK210" s="5" t="s">
        <v>229</v>
      </c>
      <c r="AL210" s="5">
        <v>289.6</v>
      </c>
      <c r="AM210" s="5">
        <v>0.0682</v>
      </c>
      <c r="AN210" s="36">
        <f t="shared" si="62"/>
        <v>19.75072</v>
      </c>
      <c r="AO210" s="5">
        <v>317.1</v>
      </c>
      <c r="AP210" s="37">
        <v>2792.5</v>
      </c>
      <c r="AQ210" s="36">
        <f t="shared" si="54"/>
        <v>3109.6</v>
      </c>
      <c r="AR210" s="36">
        <v>32.9</v>
      </c>
      <c r="AS210" s="38">
        <f t="shared" si="55"/>
        <v>0.006351530743503989</v>
      </c>
      <c r="AT210" s="140">
        <f t="shared" si="63"/>
        <v>0.20896536146128122</v>
      </c>
      <c r="AU210" s="5"/>
      <c r="AV210" s="5"/>
      <c r="AW210" s="5"/>
      <c r="AX210" s="5"/>
    </row>
    <row r="211" spans="1:50" ht="11.25">
      <c r="A211" s="35">
        <v>202</v>
      </c>
      <c r="B211" s="5" t="s">
        <v>230</v>
      </c>
      <c r="C211" s="5">
        <v>5</v>
      </c>
      <c r="D211" s="5">
        <v>316.2</v>
      </c>
      <c r="E211" s="5">
        <v>0.0341</v>
      </c>
      <c r="F211" s="36">
        <f t="shared" si="56"/>
        <v>10.782419999999998</v>
      </c>
      <c r="G211" s="5">
        <v>819.1</v>
      </c>
      <c r="H211" s="37">
        <v>2771.6</v>
      </c>
      <c r="I211" s="36">
        <f t="shared" si="48"/>
        <v>3590.7</v>
      </c>
      <c r="J211" s="5">
        <v>41.08</v>
      </c>
      <c r="K211" s="38">
        <f t="shared" si="49"/>
        <v>0.0030028740914027903</v>
      </c>
      <c r="L211" s="140">
        <f t="shared" si="57"/>
        <v>0.12335806767482661</v>
      </c>
      <c r="M211" s="19"/>
      <c r="N211" s="5" t="s">
        <v>230</v>
      </c>
      <c r="O211" s="5">
        <v>5</v>
      </c>
      <c r="P211" s="5">
        <v>316.2</v>
      </c>
      <c r="Q211" s="39">
        <v>0.0341</v>
      </c>
      <c r="R211" s="36">
        <f t="shared" si="58"/>
        <v>10.782419999999998</v>
      </c>
      <c r="S211" s="5">
        <v>819.1</v>
      </c>
      <c r="T211" s="37">
        <v>2771.6</v>
      </c>
      <c r="U211" s="36">
        <f t="shared" si="50"/>
        <v>3590.7</v>
      </c>
      <c r="V211" s="36">
        <v>128.84</v>
      </c>
      <c r="W211" s="38">
        <f t="shared" si="51"/>
        <v>0.0030028740914027903</v>
      </c>
      <c r="X211" s="122">
        <f t="shared" si="59"/>
        <v>0.3868902979363355</v>
      </c>
      <c r="Y211" s="19"/>
      <c r="Z211" s="5" t="s">
        <v>230</v>
      </c>
      <c r="AA211" s="5">
        <v>1090.8</v>
      </c>
      <c r="AB211" s="5">
        <v>0.31</v>
      </c>
      <c r="AC211" s="36">
        <f t="shared" si="60"/>
        <v>338.14799999999997</v>
      </c>
      <c r="AD211" s="5">
        <v>819.1</v>
      </c>
      <c r="AE211" s="37">
        <v>2771.6</v>
      </c>
      <c r="AF211" s="36">
        <f t="shared" si="52"/>
        <v>3590.7</v>
      </c>
      <c r="AG211" s="5">
        <v>4.43</v>
      </c>
      <c r="AH211" s="40">
        <f t="shared" si="53"/>
        <v>0.09417328097585428</v>
      </c>
      <c r="AI211" s="134">
        <f t="shared" si="61"/>
        <v>0.41718763472303444</v>
      </c>
      <c r="AK211" s="5" t="s">
        <v>230</v>
      </c>
      <c r="AL211" s="5">
        <v>316.2</v>
      </c>
      <c r="AM211" s="5">
        <v>0.0682</v>
      </c>
      <c r="AN211" s="36">
        <f t="shared" si="62"/>
        <v>21.564839999999997</v>
      </c>
      <c r="AO211" s="5">
        <v>819.1</v>
      </c>
      <c r="AP211" s="37">
        <v>2771.6</v>
      </c>
      <c r="AQ211" s="36">
        <f t="shared" si="54"/>
        <v>3590.7</v>
      </c>
      <c r="AR211" s="36">
        <v>32.9</v>
      </c>
      <c r="AS211" s="38">
        <f t="shared" si="55"/>
        <v>0.0060057481828055806</v>
      </c>
      <c r="AT211" s="140">
        <f t="shared" si="63"/>
        <v>0.19758911521430358</v>
      </c>
      <c r="AU211" s="5"/>
      <c r="AV211" s="5"/>
      <c r="AW211" s="5"/>
      <c r="AX211" s="5"/>
    </row>
    <row r="212" spans="1:50" ht="11.25">
      <c r="A212" s="35">
        <v>203</v>
      </c>
      <c r="B212" s="5" t="s">
        <v>231</v>
      </c>
      <c r="C212" s="5">
        <v>3</v>
      </c>
      <c r="D212" s="5">
        <v>159.7</v>
      </c>
      <c r="E212" s="5">
        <v>0.0341</v>
      </c>
      <c r="F212" s="36">
        <f t="shared" si="56"/>
        <v>5.4457699999999996</v>
      </c>
      <c r="G212" s="5">
        <v>341.4</v>
      </c>
      <c r="H212" s="37">
        <v>1283.3</v>
      </c>
      <c r="I212" s="36">
        <f t="shared" si="48"/>
        <v>1624.6999999999998</v>
      </c>
      <c r="J212" s="5">
        <v>41.08</v>
      </c>
      <c r="K212" s="38">
        <f t="shared" si="49"/>
        <v>0.0033518618821936357</v>
      </c>
      <c r="L212" s="140">
        <f t="shared" si="57"/>
        <v>0.13769448612051455</v>
      </c>
      <c r="M212" s="19"/>
      <c r="N212" s="5" t="s">
        <v>231</v>
      </c>
      <c r="O212" s="5">
        <v>3</v>
      </c>
      <c r="P212" s="5">
        <v>159.7</v>
      </c>
      <c r="Q212" s="39">
        <v>0.0341</v>
      </c>
      <c r="R212" s="36">
        <f t="shared" si="58"/>
        <v>5.4457699999999996</v>
      </c>
      <c r="S212" s="5">
        <v>341.4</v>
      </c>
      <c r="T212" s="37">
        <v>1283.3</v>
      </c>
      <c r="U212" s="36">
        <f t="shared" si="50"/>
        <v>1624.6999999999998</v>
      </c>
      <c r="V212" s="36">
        <v>128.84</v>
      </c>
      <c r="W212" s="38">
        <f t="shared" si="51"/>
        <v>0.0033518618821936357</v>
      </c>
      <c r="X212" s="122">
        <f t="shared" si="59"/>
        <v>0.431853884901828</v>
      </c>
      <c r="Y212" s="19"/>
      <c r="Z212" s="5" t="s">
        <v>231</v>
      </c>
      <c r="AA212" s="5">
        <v>470</v>
      </c>
      <c r="AB212" s="5">
        <v>0.31</v>
      </c>
      <c r="AC212" s="36">
        <f t="shared" si="60"/>
        <v>145.7</v>
      </c>
      <c r="AD212" s="5">
        <v>341.4</v>
      </c>
      <c r="AE212" s="37">
        <v>1283.3</v>
      </c>
      <c r="AF212" s="36">
        <f t="shared" si="52"/>
        <v>1624.6999999999998</v>
      </c>
      <c r="AG212" s="5">
        <v>4.43</v>
      </c>
      <c r="AH212" s="40">
        <f t="shared" si="53"/>
        <v>0.08967809441743091</v>
      </c>
      <c r="AI212" s="134">
        <f t="shared" si="61"/>
        <v>0.3972739582692189</v>
      </c>
      <c r="AK212" s="5" t="s">
        <v>231</v>
      </c>
      <c r="AL212" s="5">
        <v>159.7</v>
      </c>
      <c r="AM212" s="5">
        <v>0.0682</v>
      </c>
      <c r="AN212" s="36">
        <f t="shared" si="62"/>
        <v>10.891539999999999</v>
      </c>
      <c r="AO212" s="5">
        <v>341.4</v>
      </c>
      <c r="AP212" s="37">
        <v>1283.3</v>
      </c>
      <c r="AQ212" s="36">
        <f t="shared" si="54"/>
        <v>1624.6999999999998</v>
      </c>
      <c r="AR212" s="36">
        <v>32.9</v>
      </c>
      <c r="AS212" s="38">
        <f t="shared" si="55"/>
        <v>0.006703723764387271</v>
      </c>
      <c r="AT212" s="140">
        <f t="shared" si="63"/>
        <v>0.2205525118483412</v>
      </c>
      <c r="AU212" s="5"/>
      <c r="AV212" s="5"/>
      <c r="AW212" s="5"/>
      <c r="AX212" s="5"/>
    </row>
    <row r="213" spans="1:50" ht="11.25">
      <c r="A213" s="35">
        <v>204</v>
      </c>
      <c r="B213" s="5" t="s">
        <v>232</v>
      </c>
      <c r="C213" s="5">
        <v>5</v>
      </c>
      <c r="D213" s="5">
        <v>317.2</v>
      </c>
      <c r="E213" s="5">
        <v>0.0341</v>
      </c>
      <c r="F213" s="36">
        <f t="shared" si="56"/>
        <v>10.816519999999999</v>
      </c>
      <c r="G213" s="5">
        <v>103.8</v>
      </c>
      <c r="H213" s="37">
        <v>2616.7</v>
      </c>
      <c r="I213" s="36">
        <f t="shared" si="48"/>
        <v>2720.5</v>
      </c>
      <c r="J213" s="5">
        <v>41.08</v>
      </c>
      <c r="K213" s="38">
        <f t="shared" si="49"/>
        <v>0.003975930895056055</v>
      </c>
      <c r="L213" s="140">
        <f t="shared" si="57"/>
        <v>0.16333124116890274</v>
      </c>
      <c r="M213" s="19"/>
      <c r="N213" s="5" t="s">
        <v>232</v>
      </c>
      <c r="O213" s="5">
        <v>5</v>
      </c>
      <c r="P213" s="5">
        <v>317.2</v>
      </c>
      <c r="Q213" s="39">
        <v>0.0341</v>
      </c>
      <c r="R213" s="36">
        <f t="shared" si="58"/>
        <v>10.816519999999999</v>
      </c>
      <c r="S213" s="5">
        <v>103.8</v>
      </c>
      <c r="T213" s="37">
        <v>2616.7</v>
      </c>
      <c r="U213" s="36">
        <f t="shared" si="50"/>
        <v>2720.5</v>
      </c>
      <c r="V213" s="36">
        <v>128.84</v>
      </c>
      <c r="W213" s="38">
        <f t="shared" si="51"/>
        <v>0.003975930895056055</v>
      </c>
      <c r="X213" s="122">
        <f t="shared" si="59"/>
        <v>0.5122589365190222</v>
      </c>
      <c r="Y213" s="19"/>
      <c r="Z213" s="5" t="s">
        <v>232</v>
      </c>
      <c r="AA213" s="5">
        <v>871.4</v>
      </c>
      <c r="AB213" s="5">
        <v>0.31</v>
      </c>
      <c r="AC213" s="36">
        <f t="shared" si="60"/>
        <v>270.134</v>
      </c>
      <c r="AD213" s="5">
        <v>103.8</v>
      </c>
      <c r="AE213" s="37">
        <v>2616.7</v>
      </c>
      <c r="AF213" s="36">
        <f t="shared" si="52"/>
        <v>2720.5</v>
      </c>
      <c r="AG213" s="5">
        <v>4.43</v>
      </c>
      <c r="AH213" s="40">
        <f t="shared" si="53"/>
        <v>0.0992957176989524</v>
      </c>
      <c r="AI213" s="134">
        <f t="shared" si="61"/>
        <v>0.4398800294063591</v>
      </c>
      <c r="AK213" s="5" t="s">
        <v>232</v>
      </c>
      <c r="AL213" s="5">
        <v>317.2</v>
      </c>
      <c r="AM213" s="5">
        <v>0.0682</v>
      </c>
      <c r="AN213" s="36">
        <f t="shared" si="62"/>
        <v>21.633039999999998</v>
      </c>
      <c r="AO213" s="5">
        <v>103.8</v>
      </c>
      <c r="AP213" s="37">
        <v>2616.7</v>
      </c>
      <c r="AQ213" s="36">
        <f t="shared" si="54"/>
        <v>2720.5</v>
      </c>
      <c r="AR213" s="36">
        <v>32.9</v>
      </c>
      <c r="AS213" s="38">
        <f t="shared" si="55"/>
        <v>0.00795186179011211</v>
      </c>
      <c r="AT213" s="140">
        <f t="shared" si="63"/>
        <v>0.26161625289468843</v>
      </c>
      <c r="AU213" s="5"/>
      <c r="AV213" s="5"/>
      <c r="AW213" s="5"/>
      <c r="AX213" s="5"/>
    </row>
    <row r="214" spans="1:50" ht="11.25">
      <c r="A214" s="35">
        <v>205</v>
      </c>
      <c r="B214" s="5" t="s">
        <v>233</v>
      </c>
      <c r="C214" s="5">
        <v>7</v>
      </c>
      <c r="D214" s="5">
        <v>868.4</v>
      </c>
      <c r="E214" s="5">
        <v>0.0341</v>
      </c>
      <c r="F214" s="36">
        <f t="shared" si="56"/>
        <v>29.61244</v>
      </c>
      <c r="G214" s="5">
        <v>927</v>
      </c>
      <c r="H214" s="37">
        <v>3359.2</v>
      </c>
      <c r="I214" s="36">
        <f t="shared" si="48"/>
        <v>4286.2</v>
      </c>
      <c r="J214" s="5">
        <v>41.08</v>
      </c>
      <c r="K214" s="38">
        <f t="shared" si="49"/>
        <v>0.006908786337548411</v>
      </c>
      <c r="L214" s="140">
        <f t="shared" si="57"/>
        <v>0.2838129427464887</v>
      </c>
      <c r="M214" s="19"/>
      <c r="N214" s="5" t="s">
        <v>233</v>
      </c>
      <c r="O214" s="5">
        <v>7</v>
      </c>
      <c r="P214" s="5">
        <v>868.4</v>
      </c>
      <c r="Q214" s="39">
        <v>0.0341</v>
      </c>
      <c r="R214" s="36">
        <f t="shared" si="58"/>
        <v>29.61244</v>
      </c>
      <c r="S214" s="5">
        <v>927</v>
      </c>
      <c r="T214" s="37">
        <v>3359.2</v>
      </c>
      <c r="U214" s="36">
        <f t="shared" si="50"/>
        <v>4286.2</v>
      </c>
      <c r="V214" s="36">
        <v>128.84</v>
      </c>
      <c r="W214" s="38">
        <f t="shared" si="51"/>
        <v>0.006908786337548411</v>
      </c>
      <c r="X214" s="122">
        <f t="shared" si="59"/>
        <v>0.8901280317297373</v>
      </c>
      <c r="Y214" s="19"/>
      <c r="Z214" s="5" t="s">
        <v>233</v>
      </c>
      <c r="AA214" s="5">
        <v>1259.9</v>
      </c>
      <c r="AB214" s="5">
        <v>0.31</v>
      </c>
      <c r="AC214" s="36">
        <f t="shared" si="60"/>
        <v>390.569</v>
      </c>
      <c r="AD214" s="5">
        <v>927</v>
      </c>
      <c r="AE214" s="37">
        <v>3359.2</v>
      </c>
      <c r="AF214" s="36">
        <f t="shared" si="52"/>
        <v>4286.2</v>
      </c>
      <c r="AG214" s="5">
        <v>4.43</v>
      </c>
      <c r="AH214" s="40">
        <f t="shared" si="53"/>
        <v>0.09112243945686156</v>
      </c>
      <c r="AI214" s="134">
        <f t="shared" si="61"/>
        <v>0.4036724067938967</v>
      </c>
      <c r="AK214" s="5" t="s">
        <v>233</v>
      </c>
      <c r="AL214" s="5">
        <v>868.4</v>
      </c>
      <c r="AM214" s="5">
        <v>0.0682</v>
      </c>
      <c r="AN214" s="36">
        <f t="shared" si="62"/>
        <v>59.22488</v>
      </c>
      <c r="AO214" s="5">
        <v>927</v>
      </c>
      <c r="AP214" s="37">
        <v>3359.2</v>
      </c>
      <c r="AQ214" s="36">
        <f t="shared" si="54"/>
        <v>4286.2</v>
      </c>
      <c r="AR214" s="36">
        <v>32.9</v>
      </c>
      <c r="AS214" s="38">
        <f t="shared" si="55"/>
        <v>0.013817572675096822</v>
      </c>
      <c r="AT214" s="140">
        <f t="shared" si="63"/>
        <v>0.45459814101068546</v>
      </c>
      <c r="AU214" s="5"/>
      <c r="AV214" s="5"/>
      <c r="AW214" s="5"/>
      <c r="AX214" s="5"/>
    </row>
    <row r="215" spans="1:50" ht="11.25">
      <c r="A215" s="35">
        <v>206</v>
      </c>
      <c r="B215" s="5" t="s">
        <v>234</v>
      </c>
      <c r="C215" s="5">
        <v>7</v>
      </c>
      <c r="D215" s="5">
        <v>348.1</v>
      </c>
      <c r="E215" s="5">
        <v>0.0341</v>
      </c>
      <c r="F215" s="36">
        <f t="shared" si="56"/>
        <v>11.87021</v>
      </c>
      <c r="G215" s="5">
        <v>1383.2</v>
      </c>
      <c r="H215" s="37">
        <v>2546.2</v>
      </c>
      <c r="I215" s="36">
        <f t="shared" si="48"/>
        <v>3929.3999999999996</v>
      </c>
      <c r="J215" s="5">
        <v>41.08</v>
      </c>
      <c r="K215" s="38">
        <f t="shared" si="49"/>
        <v>0.0030208708708708712</v>
      </c>
      <c r="L215" s="140">
        <f t="shared" si="57"/>
        <v>0.12409737537537538</v>
      </c>
      <c r="M215" s="19"/>
      <c r="N215" s="5" t="s">
        <v>234</v>
      </c>
      <c r="O215" s="5">
        <v>7</v>
      </c>
      <c r="P215" s="5">
        <v>348.1</v>
      </c>
      <c r="Q215" s="39">
        <v>0.0341</v>
      </c>
      <c r="R215" s="36">
        <f t="shared" si="58"/>
        <v>11.87021</v>
      </c>
      <c r="S215" s="5">
        <v>1383.2</v>
      </c>
      <c r="T215" s="37">
        <v>2546.2</v>
      </c>
      <c r="U215" s="36">
        <f t="shared" si="50"/>
        <v>3929.3999999999996</v>
      </c>
      <c r="V215" s="36">
        <v>128.84</v>
      </c>
      <c r="W215" s="38">
        <f t="shared" si="51"/>
        <v>0.0030208708708708712</v>
      </c>
      <c r="X215" s="122">
        <f t="shared" si="59"/>
        <v>0.38920900300300304</v>
      </c>
      <c r="Y215" s="19"/>
      <c r="Z215" s="5" t="s">
        <v>234</v>
      </c>
      <c r="AA215" s="5">
        <v>348.1</v>
      </c>
      <c r="AB215" s="5">
        <v>2.14</v>
      </c>
      <c r="AC215" s="36">
        <f t="shared" si="60"/>
        <v>744.9340000000001</v>
      </c>
      <c r="AD215" s="5">
        <v>1383.2</v>
      </c>
      <c r="AE215" s="37">
        <v>2546.2</v>
      </c>
      <c r="AF215" s="36">
        <f t="shared" si="52"/>
        <v>3929.3999999999996</v>
      </c>
      <c r="AG215" s="5">
        <v>4.43</v>
      </c>
      <c r="AH215" s="40">
        <f t="shared" si="53"/>
        <v>0.1895795795795796</v>
      </c>
      <c r="AI215" s="134">
        <f t="shared" si="61"/>
        <v>0.8398375375375376</v>
      </c>
      <c r="AK215" s="5" t="s">
        <v>234</v>
      </c>
      <c r="AL215" s="5">
        <v>348.1</v>
      </c>
      <c r="AM215" s="5">
        <v>0.0682</v>
      </c>
      <c r="AN215" s="36">
        <f t="shared" si="62"/>
        <v>23.74042</v>
      </c>
      <c r="AO215" s="5">
        <v>1383.2</v>
      </c>
      <c r="AP215" s="37">
        <v>2546.2</v>
      </c>
      <c r="AQ215" s="36">
        <f t="shared" si="54"/>
        <v>3929.3999999999996</v>
      </c>
      <c r="AR215" s="36">
        <v>32.9</v>
      </c>
      <c r="AS215" s="38">
        <f t="shared" si="55"/>
        <v>0.0060417417417417425</v>
      </c>
      <c r="AT215" s="140">
        <f t="shared" si="63"/>
        <v>0.1987733033033033</v>
      </c>
      <c r="AU215" s="5"/>
      <c r="AV215" s="5"/>
      <c r="AW215" s="5"/>
      <c r="AX215" s="5"/>
    </row>
    <row r="216" spans="1:50" ht="11.25">
      <c r="A216" s="35">
        <v>207</v>
      </c>
      <c r="B216" s="5" t="s">
        <v>235</v>
      </c>
      <c r="C216" s="5">
        <v>5</v>
      </c>
      <c r="D216" s="5">
        <v>112.2</v>
      </c>
      <c r="E216" s="5">
        <v>0.0341</v>
      </c>
      <c r="F216" s="36">
        <f t="shared" si="56"/>
        <v>3.8260199999999998</v>
      </c>
      <c r="G216" s="5">
        <v>438.8</v>
      </c>
      <c r="H216" s="37">
        <v>978.6</v>
      </c>
      <c r="I216" s="36">
        <f t="shared" si="48"/>
        <v>1417.4</v>
      </c>
      <c r="J216" s="5">
        <v>41.08</v>
      </c>
      <c r="K216" s="38">
        <f t="shared" si="49"/>
        <v>0.002699322703541696</v>
      </c>
      <c r="L216" s="140">
        <f t="shared" si="57"/>
        <v>0.11088817666149287</v>
      </c>
      <c r="M216" s="19"/>
      <c r="N216" s="5" t="s">
        <v>235</v>
      </c>
      <c r="O216" s="5">
        <v>5</v>
      </c>
      <c r="P216" s="5">
        <v>112.2</v>
      </c>
      <c r="Q216" s="39">
        <v>0.0341</v>
      </c>
      <c r="R216" s="36">
        <f t="shared" si="58"/>
        <v>3.8260199999999998</v>
      </c>
      <c r="S216" s="5">
        <v>438.8</v>
      </c>
      <c r="T216" s="37">
        <v>978.6</v>
      </c>
      <c r="U216" s="36">
        <f t="shared" si="50"/>
        <v>1417.4</v>
      </c>
      <c r="V216" s="36">
        <v>128.84</v>
      </c>
      <c r="W216" s="38">
        <f t="shared" si="51"/>
        <v>0.002699322703541696</v>
      </c>
      <c r="X216" s="122">
        <f t="shared" si="59"/>
        <v>0.3477807371243121</v>
      </c>
      <c r="Y216" s="19"/>
      <c r="Z216" s="5" t="s">
        <v>235</v>
      </c>
      <c r="AA216" s="5">
        <v>296</v>
      </c>
      <c r="AB216" s="5">
        <v>0.31</v>
      </c>
      <c r="AC216" s="36">
        <f t="shared" si="60"/>
        <v>91.76</v>
      </c>
      <c r="AD216" s="5">
        <v>438.8</v>
      </c>
      <c r="AE216" s="37">
        <v>978.6</v>
      </c>
      <c r="AF216" s="36">
        <f t="shared" si="52"/>
        <v>1417.4</v>
      </c>
      <c r="AG216" s="5">
        <v>4.43</v>
      </c>
      <c r="AH216" s="40">
        <f t="shared" si="53"/>
        <v>0.0647382531395513</v>
      </c>
      <c r="AI216" s="134">
        <f t="shared" si="61"/>
        <v>0.28679046140821224</v>
      </c>
      <c r="AK216" s="5" t="s">
        <v>235</v>
      </c>
      <c r="AL216" s="5">
        <v>112.2</v>
      </c>
      <c r="AM216" s="5">
        <v>0.0682</v>
      </c>
      <c r="AN216" s="36">
        <f t="shared" si="62"/>
        <v>7.6520399999999995</v>
      </c>
      <c r="AO216" s="5">
        <v>438.8</v>
      </c>
      <c r="AP216" s="37">
        <v>978.6</v>
      </c>
      <c r="AQ216" s="36">
        <f t="shared" si="54"/>
        <v>1417.4</v>
      </c>
      <c r="AR216" s="36">
        <v>32.9</v>
      </c>
      <c r="AS216" s="38">
        <f t="shared" si="55"/>
        <v>0.005398645407083392</v>
      </c>
      <c r="AT216" s="140">
        <f t="shared" si="63"/>
        <v>0.17761543389304357</v>
      </c>
      <c r="AU216" s="5"/>
      <c r="AV216" s="5"/>
      <c r="AW216" s="5"/>
      <c r="AX216" s="5"/>
    </row>
    <row r="217" spans="1:50" ht="11.25">
      <c r="A217" s="35">
        <v>208</v>
      </c>
      <c r="B217" s="5" t="s">
        <v>236</v>
      </c>
      <c r="C217" s="5">
        <v>4</v>
      </c>
      <c r="D217" s="5">
        <v>70.3</v>
      </c>
      <c r="E217" s="5">
        <v>0.0341</v>
      </c>
      <c r="F217" s="36">
        <f t="shared" si="56"/>
        <v>2.39723</v>
      </c>
      <c r="G217" s="5">
        <v>850.7</v>
      </c>
      <c r="H217" s="37">
        <v>1002.9</v>
      </c>
      <c r="I217" s="36">
        <f t="shared" si="48"/>
        <v>1853.6</v>
      </c>
      <c r="J217" s="5">
        <v>41.08</v>
      </c>
      <c r="K217" s="38">
        <f t="shared" si="49"/>
        <v>0.001293283340526543</v>
      </c>
      <c r="L217" s="140">
        <f t="shared" si="57"/>
        <v>0.053128079628830385</v>
      </c>
      <c r="M217" s="19"/>
      <c r="N217" s="5" t="s">
        <v>236</v>
      </c>
      <c r="O217" s="5">
        <v>4</v>
      </c>
      <c r="P217" s="5">
        <v>70.3</v>
      </c>
      <c r="Q217" s="39">
        <v>0.0341</v>
      </c>
      <c r="R217" s="36">
        <f t="shared" si="58"/>
        <v>2.39723</v>
      </c>
      <c r="S217" s="5">
        <v>850.7</v>
      </c>
      <c r="T217" s="37">
        <v>1002.9</v>
      </c>
      <c r="U217" s="36">
        <f t="shared" si="50"/>
        <v>1853.6</v>
      </c>
      <c r="V217" s="36">
        <v>128.84</v>
      </c>
      <c r="W217" s="38">
        <f t="shared" si="51"/>
        <v>0.001293283340526543</v>
      </c>
      <c r="X217" s="122">
        <f t="shared" si="59"/>
        <v>0.1666266255934398</v>
      </c>
      <c r="Y217" s="19"/>
      <c r="Z217" s="5" t="s">
        <v>236</v>
      </c>
      <c r="AA217" s="5">
        <v>91.7</v>
      </c>
      <c r="AB217" s="5">
        <v>0.31</v>
      </c>
      <c r="AC217" s="36">
        <f t="shared" si="60"/>
        <v>28.427</v>
      </c>
      <c r="AD217" s="5">
        <v>850.7</v>
      </c>
      <c r="AE217" s="37">
        <v>1002.9</v>
      </c>
      <c r="AF217" s="36">
        <f t="shared" si="52"/>
        <v>1853.6</v>
      </c>
      <c r="AG217" s="5">
        <v>4.43</v>
      </c>
      <c r="AH217" s="40">
        <f t="shared" si="53"/>
        <v>0.015336102719033233</v>
      </c>
      <c r="AI217" s="134">
        <f t="shared" si="61"/>
        <v>0.06793893504531721</v>
      </c>
      <c r="AK217" s="5" t="s">
        <v>236</v>
      </c>
      <c r="AL217" s="5">
        <v>70.3</v>
      </c>
      <c r="AM217" s="5">
        <v>0.0682</v>
      </c>
      <c r="AN217" s="36">
        <f t="shared" si="62"/>
        <v>4.79446</v>
      </c>
      <c r="AO217" s="5">
        <v>850.7</v>
      </c>
      <c r="AP217" s="37">
        <v>1002.9</v>
      </c>
      <c r="AQ217" s="36">
        <f t="shared" si="54"/>
        <v>1853.6</v>
      </c>
      <c r="AR217" s="36">
        <v>32.9</v>
      </c>
      <c r="AS217" s="38">
        <f t="shared" si="55"/>
        <v>0.002586566681053086</v>
      </c>
      <c r="AT217" s="140">
        <f t="shared" si="63"/>
        <v>0.08509804380664653</v>
      </c>
      <c r="AU217" s="5"/>
      <c r="AV217" s="5"/>
      <c r="AW217" s="5"/>
      <c r="AX217" s="5"/>
    </row>
    <row r="218" spans="1:50" ht="11.25">
      <c r="A218" s="35">
        <v>209</v>
      </c>
      <c r="B218" s="5" t="s">
        <v>237</v>
      </c>
      <c r="C218" s="5">
        <v>9</v>
      </c>
      <c r="D218" s="5">
        <v>482.2</v>
      </c>
      <c r="E218" s="5">
        <v>0.0341</v>
      </c>
      <c r="F218" s="36">
        <f t="shared" si="56"/>
        <v>16.443019999999997</v>
      </c>
      <c r="G218" s="5">
        <v>1057.3</v>
      </c>
      <c r="H218" s="37">
        <v>3803.1</v>
      </c>
      <c r="I218" s="36">
        <f t="shared" si="48"/>
        <v>4860.4</v>
      </c>
      <c r="J218" s="5">
        <v>41.08</v>
      </c>
      <c r="K218" s="38">
        <f t="shared" si="49"/>
        <v>0.003383059007489095</v>
      </c>
      <c r="L218" s="140">
        <f t="shared" si="57"/>
        <v>0.13897606402765203</v>
      </c>
      <c r="M218" s="19"/>
      <c r="N218" s="5" t="s">
        <v>237</v>
      </c>
      <c r="O218" s="5">
        <v>9</v>
      </c>
      <c r="P218" s="5">
        <v>482.2</v>
      </c>
      <c r="Q218" s="39">
        <v>0.0341</v>
      </c>
      <c r="R218" s="36">
        <f t="shared" si="58"/>
        <v>16.443019999999997</v>
      </c>
      <c r="S218" s="5">
        <v>1057.3</v>
      </c>
      <c r="T218" s="37">
        <v>3803.1</v>
      </c>
      <c r="U218" s="36">
        <f t="shared" si="50"/>
        <v>4860.4</v>
      </c>
      <c r="V218" s="36">
        <v>128.84</v>
      </c>
      <c r="W218" s="38">
        <f t="shared" si="51"/>
        <v>0.003383059007489095</v>
      </c>
      <c r="X218" s="122">
        <f t="shared" si="59"/>
        <v>0.435873322524895</v>
      </c>
      <c r="Y218" s="19"/>
      <c r="Z218" s="5" t="s">
        <v>237</v>
      </c>
      <c r="AA218" s="5">
        <v>559.9</v>
      </c>
      <c r="AB218" s="5">
        <v>2.41</v>
      </c>
      <c r="AC218" s="36">
        <f t="shared" si="60"/>
        <v>1349.359</v>
      </c>
      <c r="AD218" s="5">
        <v>1057.3</v>
      </c>
      <c r="AE218" s="37">
        <v>3803.1</v>
      </c>
      <c r="AF218" s="36">
        <f t="shared" si="52"/>
        <v>4860.4</v>
      </c>
      <c r="AG218" s="5">
        <v>4.43</v>
      </c>
      <c r="AH218" s="40">
        <f t="shared" si="53"/>
        <v>0.2776230351411407</v>
      </c>
      <c r="AI218" s="134">
        <f t="shared" si="61"/>
        <v>1.2298700456752532</v>
      </c>
      <c r="AK218" s="5" t="s">
        <v>237</v>
      </c>
      <c r="AL218" s="5">
        <v>482.2</v>
      </c>
      <c r="AM218" s="5">
        <v>0.0682</v>
      </c>
      <c r="AN218" s="36">
        <f t="shared" si="62"/>
        <v>32.886039999999994</v>
      </c>
      <c r="AO218" s="5">
        <v>1057.3</v>
      </c>
      <c r="AP218" s="37">
        <v>3803.1</v>
      </c>
      <c r="AQ218" s="36">
        <f t="shared" si="54"/>
        <v>4860.4</v>
      </c>
      <c r="AR218" s="36">
        <v>32.9</v>
      </c>
      <c r="AS218" s="38">
        <f t="shared" si="55"/>
        <v>0.00676611801497819</v>
      </c>
      <c r="AT218" s="140">
        <f t="shared" si="63"/>
        <v>0.22260528269278246</v>
      </c>
      <c r="AU218" s="5"/>
      <c r="AV218" s="5"/>
      <c r="AW218" s="5"/>
      <c r="AX218" s="5"/>
    </row>
    <row r="219" spans="1:50" ht="11.25">
      <c r="A219" s="35">
        <v>210</v>
      </c>
      <c r="B219" s="5" t="s">
        <v>238</v>
      </c>
      <c r="C219" s="5">
        <v>4</v>
      </c>
      <c r="D219" s="5">
        <v>313.4</v>
      </c>
      <c r="E219" s="5">
        <v>0.0341</v>
      </c>
      <c r="F219" s="36">
        <f t="shared" si="56"/>
        <v>10.686939999999998</v>
      </c>
      <c r="G219" s="5">
        <v>809.6</v>
      </c>
      <c r="H219" s="37">
        <v>1718.6</v>
      </c>
      <c r="I219" s="36">
        <f t="shared" si="48"/>
        <v>2528.2</v>
      </c>
      <c r="J219" s="5">
        <v>41.08</v>
      </c>
      <c r="K219" s="38">
        <f t="shared" si="49"/>
        <v>0.0042270943754449805</v>
      </c>
      <c r="L219" s="140">
        <f t="shared" si="57"/>
        <v>0.1736490369432798</v>
      </c>
      <c r="M219" s="19"/>
      <c r="N219" s="5" t="s">
        <v>238</v>
      </c>
      <c r="O219" s="5">
        <v>4</v>
      </c>
      <c r="P219" s="5">
        <v>313.4</v>
      </c>
      <c r="Q219" s="39">
        <v>0.0341</v>
      </c>
      <c r="R219" s="36">
        <f t="shared" si="58"/>
        <v>10.686939999999998</v>
      </c>
      <c r="S219" s="5">
        <v>809.6</v>
      </c>
      <c r="T219" s="37">
        <v>1718.6</v>
      </c>
      <c r="U219" s="36">
        <f t="shared" si="50"/>
        <v>2528.2</v>
      </c>
      <c r="V219" s="36">
        <v>128.84</v>
      </c>
      <c r="W219" s="38">
        <f t="shared" si="51"/>
        <v>0.0042270943754449805</v>
      </c>
      <c r="X219" s="122">
        <f t="shared" si="59"/>
        <v>0.5446188393323314</v>
      </c>
      <c r="Y219" s="19"/>
      <c r="Z219" s="5" t="s">
        <v>238</v>
      </c>
      <c r="AA219" s="5">
        <v>378.4</v>
      </c>
      <c r="AB219" s="5">
        <v>0.31</v>
      </c>
      <c r="AC219" s="36">
        <f t="shared" si="60"/>
        <v>117.30399999999999</v>
      </c>
      <c r="AD219" s="5">
        <v>809.6</v>
      </c>
      <c r="AE219" s="37">
        <v>1718.6</v>
      </c>
      <c r="AF219" s="36">
        <f t="shared" si="52"/>
        <v>2528.2</v>
      </c>
      <c r="AG219" s="5">
        <v>4.43</v>
      </c>
      <c r="AH219" s="40">
        <f t="shared" si="53"/>
        <v>0.046398227988292066</v>
      </c>
      <c r="AI219" s="134">
        <f t="shared" si="61"/>
        <v>0.20554414998813383</v>
      </c>
      <c r="AK219" s="5" t="s">
        <v>238</v>
      </c>
      <c r="AL219" s="5">
        <v>313.4</v>
      </c>
      <c r="AM219" s="5">
        <v>0.0682</v>
      </c>
      <c r="AN219" s="36">
        <f t="shared" si="62"/>
        <v>21.373879999999996</v>
      </c>
      <c r="AO219" s="5">
        <v>809.6</v>
      </c>
      <c r="AP219" s="37">
        <v>1718.6</v>
      </c>
      <c r="AQ219" s="36">
        <f t="shared" si="54"/>
        <v>2528.2</v>
      </c>
      <c r="AR219" s="36">
        <v>32.9</v>
      </c>
      <c r="AS219" s="38">
        <f t="shared" si="55"/>
        <v>0.008454188750889961</v>
      </c>
      <c r="AT219" s="140">
        <f t="shared" si="63"/>
        <v>0.2781428099042797</v>
      </c>
      <c r="AU219" s="5"/>
      <c r="AV219" s="5"/>
      <c r="AW219" s="5"/>
      <c r="AX219" s="5"/>
    </row>
    <row r="220" spans="1:50" ht="11.25">
      <c r="A220" s="35">
        <v>211</v>
      </c>
      <c r="B220" s="5" t="s">
        <v>239</v>
      </c>
      <c r="C220" s="5">
        <v>4</v>
      </c>
      <c r="D220" s="5">
        <v>481.3</v>
      </c>
      <c r="E220" s="5">
        <v>0.0341</v>
      </c>
      <c r="F220" s="36">
        <f t="shared" si="56"/>
        <v>16.41233</v>
      </c>
      <c r="G220" s="5">
        <v>1324.5</v>
      </c>
      <c r="H220" s="37">
        <v>2779.1</v>
      </c>
      <c r="I220" s="36">
        <f t="shared" si="48"/>
        <v>4103.6</v>
      </c>
      <c r="J220" s="5">
        <v>41.08</v>
      </c>
      <c r="K220" s="38">
        <f t="shared" si="49"/>
        <v>0.00399949556486987</v>
      </c>
      <c r="L220" s="140">
        <f t="shared" si="57"/>
        <v>0.16429927780485426</v>
      </c>
      <c r="M220" s="19"/>
      <c r="N220" s="5" t="s">
        <v>239</v>
      </c>
      <c r="O220" s="5">
        <v>4</v>
      </c>
      <c r="P220" s="5">
        <v>481.3</v>
      </c>
      <c r="Q220" s="39">
        <v>0.0341</v>
      </c>
      <c r="R220" s="36">
        <f t="shared" si="58"/>
        <v>16.41233</v>
      </c>
      <c r="S220" s="5">
        <v>1324.5</v>
      </c>
      <c r="T220" s="37">
        <v>2779.1</v>
      </c>
      <c r="U220" s="36">
        <f t="shared" si="50"/>
        <v>4103.6</v>
      </c>
      <c r="V220" s="36">
        <v>128.84</v>
      </c>
      <c r="W220" s="38">
        <f t="shared" si="51"/>
        <v>0.00399949556486987</v>
      </c>
      <c r="X220" s="122">
        <f t="shared" si="59"/>
        <v>0.5152950085778341</v>
      </c>
      <c r="Y220" s="19"/>
      <c r="Z220" s="5" t="s">
        <v>239</v>
      </c>
      <c r="AA220" s="5">
        <v>555.8000000000001</v>
      </c>
      <c r="AB220" s="5">
        <v>0.31</v>
      </c>
      <c r="AC220" s="36">
        <f t="shared" si="60"/>
        <v>172.29800000000003</v>
      </c>
      <c r="AD220" s="5">
        <v>1324.5</v>
      </c>
      <c r="AE220" s="37">
        <v>2779.1</v>
      </c>
      <c r="AF220" s="36">
        <f t="shared" si="52"/>
        <v>4103.6</v>
      </c>
      <c r="AG220" s="5">
        <v>4.43</v>
      </c>
      <c r="AH220" s="40">
        <f t="shared" si="53"/>
        <v>0.041987035773467206</v>
      </c>
      <c r="AI220" s="134">
        <f t="shared" si="61"/>
        <v>0.1860025684764597</v>
      </c>
      <c r="AK220" s="5" t="s">
        <v>239</v>
      </c>
      <c r="AL220" s="5">
        <v>481.3</v>
      </c>
      <c r="AM220" s="5">
        <v>0.0682</v>
      </c>
      <c r="AN220" s="36">
        <f t="shared" si="62"/>
        <v>32.82466</v>
      </c>
      <c r="AO220" s="5">
        <v>1324.5</v>
      </c>
      <c r="AP220" s="37">
        <v>2779.1</v>
      </c>
      <c r="AQ220" s="36">
        <f t="shared" si="54"/>
        <v>4103.6</v>
      </c>
      <c r="AR220" s="36">
        <v>32.9</v>
      </c>
      <c r="AS220" s="38">
        <f t="shared" si="55"/>
        <v>0.00799899112973974</v>
      </c>
      <c r="AT220" s="140">
        <f t="shared" si="63"/>
        <v>0.26316680816843746</v>
      </c>
      <c r="AU220" s="5"/>
      <c r="AV220" s="5"/>
      <c r="AW220" s="5"/>
      <c r="AX220" s="5"/>
    </row>
    <row r="221" spans="1:50" ht="11.25">
      <c r="A221" s="35">
        <v>212</v>
      </c>
      <c r="B221" s="5" t="s">
        <v>240</v>
      </c>
      <c r="C221" s="5">
        <v>3</v>
      </c>
      <c r="D221" s="5">
        <v>102.8</v>
      </c>
      <c r="E221" s="5">
        <v>0.0341</v>
      </c>
      <c r="F221" s="36">
        <f t="shared" si="56"/>
        <v>3.50548</v>
      </c>
      <c r="G221" s="5">
        <v>53.9</v>
      </c>
      <c r="H221" s="37">
        <v>689.8</v>
      </c>
      <c r="I221" s="36">
        <f t="shared" si="48"/>
        <v>743.6999999999999</v>
      </c>
      <c r="J221" s="5">
        <v>41.08</v>
      </c>
      <c r="K221" s="38">
        <f t="shared" si="49"/>
        <v>0.0047135672986419255</v>
      </c>
      <c r="L221" s="140">
        <f t="shared" si="57"/>
        <v>0.1936333446282103</v>
      </c>
      <c r="M221" s="19"/>
      <c r="N221" s="5" t="s">
        <v>240</v>
      </c>
      <c r="O221" s="5">
        <v>3</v>
      </c>
      <c r="P221" s="5">
        <v>102.8</v>
      </c>
      <c r="Q221" s="39">
        <v>0.0341</v>
      </c>
      <c r="R221" s="36">
        <f t="shared" si="58"/>
        <v>3.50548</v>
      </c>
      <c r="S221" s="5">
        <v>53.9</v>
      </c>
      <c r="T221" s="37">
        <v>689.8</v>
      </c>
      <c r="U221" s="36">
        <f t="shared" si="50"/>
        <v>743.6999999999999</v>
      </c>
      <c r="V221" s="36">
        <v>128.84</v>
      </c>
      <c r="W221" s="38">
        <f t="shared" si="51"/>
        <v>0.0047135672986419255</v>
      </c>
      <c r="X221" s="122">
        <f t="shared" si="59"/>
        <v>0.6072960107570257</v>
      </c>
      <c r="Y221" s="19"/>
      <c r="Z221" s="5" t="s">
        <v>241</v>
      </c>
      <c r="AA221" s="5">
        <v>102.8</v>
      </c>
      <c r="AB221" s="5">
        <v>0.31</v>
      </c>
      <c r="AC221" s="36">
        <f t="shared" si="60"/>
        <v>31.868</v>
      </c>
      <c r="AD221" s="5">
        <v>53.9</v>
      </c>
      <c r="AE221" s="37">
        <v>689.8</v>
      </c>
      <c r="AF221" s="36">
        <f t="shared" si="52"/>
        <v>743.6999999999999</v>
      </c>
      <c r="AG221" s="36">
        <v>3.1</v>
      </c>
      <c r="AH221" s="40">
        <f t="shared" si="53"/>
        <v>0.04285061180583569</v>
      </c>
      <c r="AI221" s="134">
        <f t="shared" si="61"/>
        <v>0.13283689659809064</v>
      </c>
      <c r="AK221" s="5" t="s">
        <v>240</v>
      </c>
      <c r="AL221" s="5">
        <v>102.8</v>
      </c>
      <c r="AM221" s="5">
        <v>0.0682</v>
      </c>
      <c r="AN221" s="36">
        <f t="shared" si="62"/>
        <v>7.01096</v>
      </c>
      <c r="AO221" s="5">
        <v>53.9</v>
      </c>
      <c r="AP221" s="37">
        <v>689.8</v>
      </c>
      <c r="AQ221" s="36">
        <f t="shared" si="54"/>
        <v>743.6999999999999</v>
      </c>
      <c r="AR221" s="36">
        <v>32.9</v>
      </c>
      <c r="AS221" s="38">
        <f t="shared" si="55"/>
        <v>0.009427134597283851</v>
      </c>
      <c r="AT221" s="140">
        <f t="shared" si="63"/>
        <v>0.31015272825063867</v>
      </c>
      <c r="AU221" s="5"/>
      <c r="AV221" s="5"/>
      <c r="AW221" s="5"/>
      <c r="AX221" s="5"/>
    </row>
    <row r="222" spans="1:50" ht="11.25">
      <c r="A222" s="35">
        <v>213</v>
      </c>
      <c r="B222" s="5" t="s">
        <v>242</v>
      </c>
      <c r="C222" s="5">
        <v>5</v>
      </c>
      <c r="D222" s="5">
        <v>271.2</v>
      </c>
      <c r="E222" s="5">
        <v>0.0341</v>
      </c>
      <c r="F222" s="36">
        <f t="shared" si="56"/>
        <v>9.247919999999999</v>
      </c>
      <c r="G222" s="5">
        <v>258.8</v>
      </c>
      <c r="H222" s="37">
        <v>3287.3</v>
      </c>
      <c r="I222" s="36">
        <f t="shared" si="48"/>
        <v>3546.1000000000004</v>
      </c>
      <c r="J222" s="5">
        <v>41.08</v>
      </c>
      <c r="K222" s="38">
        <f t="shared" si="49"/>
        <v>0.002607912918417416</v>
      </c>
      <c r="L222" s="140">
        <f t="shared" si="57"/>
        <v>0.10713306268858744</v>
      </c>
      <c r="M222" s="19"/>
      <c r="N222" s="5" t="s">
        <v>242</v>
      </c>
      <c r="O222" s="5">
        <v>5</v>
      </c>
      <c r="P222" s="5">
        <v>271.2</v>
      </c>
      <c r="Q222" s="39">
        <v>0.0341</v>
      </c>
      <c r="R222" s="36">
        <f t="shared" si="58"/>
        <v>9.247919999999999</v>
      </c>
      <c r="S222" s="5">
        <v>258.8</v>
      </c>
      <c r="T222" s="37">
        <v>3287.3</v>
      </c>
      <c r="U222" s="36">
        <f t="shared" si="50"/>
        <v>3546.1000000000004</v>
      </c>
      <c r="V222" s="36">
        <v>128.84</v>
      </c>
      <c r="W222" s="38">
        <f t="shared" si="51"/>
        <v>0.002607912918417416</v>
      </c>
      <c r="X222" s="122">
        <f t="shared" si="59"/>
        <v>0.33600350040889987</v>
      </c>
      <c r="Y222" s="19"/>
      <c r="Z222" s="5" t="s">
        <v>242</v>
      </c>
      <c r="AA222" s="5">
        <v>970.6</v>
      </c>
      <c r="AB222" s="5">
        <v>0.31</v>
      </c>
      <c r="AC222" s="36">
        <f t="shared" si="60"/>
        <v>300.886</v>
      </c>
      <c r="AD222" s="5">
        <v>258.8</v>
      </c>
      <c r="AE222" s="37">
        <v>3287.3</v>
      </c>
      <c r="AF222" s="36">
        <f t="shared" si="52"/>
        <v>3546.1000000000004</v>
      </c>
      <c r="AG222" s="5">
        <v>4.43</v>
      </c>
      <c r="AH222" s="40">
        <f t="shared" si="53"/>
        <v>0.08484983503003299</v>
      </c>
      <c r="AI222" s="134">
        <f t="shared" si="61"/>
        <v>0.37588476918304614</v>
      </c>
      <c r="AK222" s="5" t="s">
        <v>242</v>
      </c>
      <c r="AL222" s="5">
        <v>271.2</v>
      </c>
      <c r="AM222" s="5">
        <v>0.0682</v>
      </c>
      <c r="AN222" s="36">
        <f t="shared" si="62"/>
        <v>18.495839999999998</v>
      </c>
      <c r="AO222" s="5">
        <v>258.8</v>
      </c>
      <c r="AP222" s="37">
        <v>3287.3</v>
      </c>
      <c r="AQ222" s="36">
        <f t="shared" si="54"/>
        <v>3546.1000000000004</v>
      </c>
      <c r="AR222" s="36">
        <v>32.9</v>
      </c>
      <c r="AS222" s="38">
        <f t="shared" si="55"/>
        <v>0.005215825836834832</v>
      </c>
      <c r="AT222" s="140">
        <f t="shared" si="63"/>
        <v>0.17160067003186597</v>
      </c>
      <c r="AU222" s="5"/>
      <c r="AV222" s="5"/>
      <c r="AW222" s="5"/>
      <c r="AX222" s="5"/>
    </row>
    <row r="223" spans="1:50" ht="11.25">
      <c r="A223" s="35">
        <v>214</v>
      </c>
      <c r="B223" s="5" t="s">
        <v>243</v>
      </c>
      <c r="C223" s="5">
        <v>5</v>
      </c>
      <c r="D223" s="5">
        <v>119.7</v>
      </c>
      <c r="E223" s="5">
        <v>0.0341</v>
      </c>
      <c r="F223" s="36">
        <f t="shared" si="56"/>
        <v>4.08177</v>
      </c>
      <c r="G223" s="5">
        <v>177.7</v>
      </c>
      <c r="H223" s="37">
        <v>1417</v>
      </c>
      <c r="I223" s="36">
        <f t="shared" si="48"/>
        <v>1594.7</v>
      </c>
      <c r="J223" s="5">
        <v>41.08</v>
      </c>
      <c r="K223" s="38">
        <f t="shared" si="49"/>
        <v>0.0025595848748981</v>
      </c>
      <c r="L223" s="140">
        <f t="shared" si="57"/>
        <v>0.10514774666081395</v>
      </c>
      <c r="M223" s="19"/>
      <c r="N223" s="5" t="s">
        <v>243</v>
      </c>
      <c r="O223" s="5">
        <v>5</v>
      </c>
      <c r="P223" s="5">
        <v>119.7</v>
      </c>
      <c r="Q223" s="39">
        <v>0.0341</v>
      </c>
      <c r="R223" s="36">
        <f t="shared" si="58"/>
        <v>4.08177</v>
      </c>
      <c r="S223" s="5">
        <v>177.7</v>
      </c>
      <c r="T223" s="37">
        <v>1417</v>
      </c>
      <c r="U223" s="36">
        <f t="shared" si="50"/>
        <v>1594.7</v>
      </c>
      <c r="V223" s="36">
        <v>128.84</v>
      </c>
      <c r="W223" s="38">
        <f t="shared" si="51"/>
        <v>0.0025595848748981</v>
      </c>
      <c r="X223" s="122">
        <f t="shared" si="59"/>
        <v>0.3297769152818712</v>
      </c>
      <c r="Y223" s="19"/>
      <c r="Z223" s="5" t="s">
        <v>243</v>
      </c>
      <c r="AA223" s="5">
        <v>481.1</v>
      </c>
      <c r="AB223" s="5">
        <v>0.31</v>
      </c>
      <c r="AC223" s="36">
        <f t="shared" si="60"/>
        <v>149.14100000000002</v>
      </c>
      <c r="AD223" s="5">
        <v>177.7</v>
      </c>
      <c r="AE223" s="37">
        <v>1417</v>
      </c>
      <c r="AF223" s="36">
        <f t="shared" si="52"/>
        <v>1594.7</v>
      </c>
      <c r="AG223" s="5">
        <v>4.43</v>
      </c>
      <c r="AH223" s="40">
        <f t="shared" si="53"/>
        <v>0.09352291967141156</v>
      </c>
      <c r="AI223" s="134">
        <f t="shared" si="61"/>
        <v>0.4143065341443532</v>
      </c>
      <c r="AK223" s="5" t="s">
        <v>243</v>
      </c>
      <c r="AL223" s="5">
        <v>119.7</v>
      </c>
      <c r="AM223" s="5">
        <v>0.0682</v>
      </c>
      <c r="AN223" s="36">
        <f t="shared" si="62"/>
        <v>8.16354</v>
      </c>
      <c r="AO223" s="5">
        <v>177.7</v>
      </c>
      <c r="AP223" s="37">
        <v>1417</v>
      </c>
      <c r="AQ223" s="36">
        <f t="shared" si="54"/>
        <v>1594.7</v>
      </c>
      <c r="AR223" s="36">
        <v>32.9</v>
      </c>
      <c r="AS223" s="38">
        <f t="shared" si="55"/>
        <v>0.0051191697497962</v>
      </c>
      <c r="AT223" s="140">
        <f t="shared" si="63"/>
        <v>0.16842068476829497</v>
      </c>
      <c r="AU223" s="5"/>
      <c r="AV223" s="5"/>
      <c r="AW223" s="5"/>
      <c r="AX223" s="5"/>
    </row>
    <row r="224" spans="1:50" ht="11.25">
      <c r="A224" s="35">
        <v>215</v>
      </c>
      <c r="B224" s="5" t="s">
        <v>244</v>
      </c>
      <c r="C224" s="5">
        <v>5</v>
      </c>
      <c r="D224" s="5">
        <v>146.1</v>
      </c>
      <c r="E224" s="5">
        <v>0.0341</v>
      </c>
      <c r="F224" s="36">
        <f t="shared" si="56"/>
        <v>4.98201</v>
      </c>
      <c r="G224" s="5">
        <v>280.1</v>
      </c>
      <c r="H224" s="37">
        <v>1322</v>
      </c>
      <c r="I224" s="36">
        <f t="shared" si="48"/>
        <v>1602.1</v>
      </c>
      <c r="J224" s="5">
        <v>41.08</v>
      </c>
      <c r="K224" s="38">
        <f t="shared" si="49"/>
        <v>0.003109674801822608</v>
      </c>
      <c r="L224" s="140">
        <f t="shared" si="57"/>
        <v>0.12774544085887274</v>
      </c>
      <c r="M224" s="19"/>
      <c r="N224" s="5" t="s">
        <v>244</v>
      </c>
      <c r="O224" s="5">
        <v>5</v>
      </c>
      <c r="P224" s="5">
        <v>146.1</v>
      </c>
      <c r="Q224" s="39">
        <v>0.0341</v>
      </c>
      <c r="R224" s="36">
        <f t="shared" si="58"/>
        <v>4.98201</v>
      </c>
      <c r="S224" s="5">
        <v>280.1</v>
      </c>
      <c r="T224" s="37">
        <v>1322</v>
      </c>
      <c r="U224" s="36">
        <f t="shared" si="50"/>
        <v>1602.1</v>
      </c>
      <c r="V224" s="36">
        <v>128.84</v>
      </c>
      <c r="W224" s="38">
        <f t="shared" si="51"/>
        <v>0.003109674801822608</v>
      </c>
      <c r="X224" s="122">
        <f t="shared" si="59"/>
        <v>0.40065050146682485</v>
      </c>
      <c r="Y224" s="19"/>
      <c r="Z224" s="5" t="s">
        <v>244</v>
      </c>
      <c r="AA224" s="5">
        <v>322.2</v>
      </c>
      <c r="AB224" s="5">
        <v>0.31</v>
      </c>
      <c r="AC224" s="36">
        <f t="shared" si="60"/>
        <v>99.88199999999999</v>
      </c>
      <c r="AD224" s="5">
        <v>280.1</v>
      </c>
      <c r="AE224" s="37">
        <v>1322</v>
      </c>
      <c r="AF224" s="36">
        <f t="shared" si="52"/>
        <v>1602.1</v>
      </c>
      <c r="AG224" s="5">
        <v>4.43</v>
      </c>
      <c r="AH224" s="40">
        <f t="shared" si="53"/>
        <v>0.062344422944884834</v>
      </c>
      <c r="AI224" s="134">
        <f t="shared" si="61"/>
        <v>0.2761857936458398</v>
      </c>
      <c r="AK224" s="5" t="s">
        <v>244</v>
      </c>
      <c r="AL224" s="5">
        <v>146.1</v>
      </c>
      <c r="AM224" s="5">
        <v>0.0682</v>
      </c>
      <c r="AN224" s="36">
        <f t="shared" si="62"/>
        <v>9.96402</v>
      </c>
      <c r="AO224" s="5">
        <v>280.1</v>
      </c>
      <c r="AP224" s="37">
        <v>1322</v>
      </c>
      <c r="AQ224" s="36">
        <f t="shared" si="54"/>
        <v>1602.1</v>
      </c>
      <c r="AR224" s="36">
        <v>32.9</v>
      </c>
      <c r="AS224" s="38">
        <f t="shared" si="55"/>
        <v>0.006219349603645216</v>
      </c>
      <c r="AT224" s="140">
        <f t="shared" si="63"/>
        <v>0.2046166019599276</v>
      </c>
      <c r="AU224" s="5"/>
      <c r="AV224" s="5"/>
      <c r="AW224" s="5"/>
      <c r="AX224" s="5"/>
    </row>
    <row r="225" spans="1:50" ht="11.25">
      <c r="A225" s="35">
        <v>216</v>
      </c>
      <c r="B225" s="5" t="s">
        <v>245</v>
      </c>
      <c r="C225" s="5">
        <v>5</v>
      </c>
      <c r="D225" s="5">
        <v>143.7</v>
      </c>
      <c r="E225" s="5">
        <v>0.0341</v>
      </c>
      <c r="F225" s="36">
        <f t="shared" si="56"/>
        <v>4.900169999999999</v>
      </c>
      <c r="G225" s="5">
        <v>316.7</v>
      </c>
      <c r="H225" s="37">
        <v>1291.7</v>
      </c>
      <c r="I225" s="36">
        <f t="shared" si="48"/>
        <v>1608.4</v>
      </c>
      <c r="J225" s="5">
        <v>41.08</v>
      </c>
      <c r="K225" s="38">
        <f t="shared" si="49"/>
        <v>0.0030466115394180548</v>
      </c>
      <c r="L225" s="140">
        <f t="shared" si="57"/>
        <v>0.1251548020392937</v>
      </c>
      <c r="M225" s="19"/>
      <c r="N225" s="5" t="s">
        <v>245</v>
      </c>
      <c r="O225" s="5">
        <v>5</v>
      </c>
      <c r="P225" s="5">
        <v>143.7</v>
      </c>
      <c r="Q225" s="39">
        <v>0.0341</v>
      </c>
      <c r="R225" s="36">
        <f t="shared" si="58"/>
        <v>4.900169999999999</v>
      </c>
      <c r="S225" s="5">
        <v>316.7</v>
      </c>
      <c r="T225" s="37">
        <v>1291.7</v>
      </c>
      <c r="U225" s="36">
        <f t="shared" si="50"/>
        <v>1608.4</v>
      </c>
      <c r="V225" s="36">
        <v>128.84</v>
      </c>
      <c r="W225" s="38">
        <f t="shared" si="51"/>
        <v>0.0030466115394180548</v>
      </c>
      <c r="X225" s="122">
        <f t="shared" si="59"/>
        <v>0.39252543073862217</v>
      </c>
      <c r="Y225" s="42"/>
      <c r="Z225" s="5" t="s">
        <v>245</v>
      </c>
      <c r="AA225" s="5">
        <v>491.6</v>
      </c>
      <c r="AB225" s="5">
        <v>0.31</v>
      </c>
      <c r="AC225" s="36">
        <f t="shared" si="60"/>
        <v>152.39600000000002</v>
      </c>
      <c r="AD225" s="5">
        <v>316.7</v>
      </c>
      <c r="AE225" s="37">
        <v>1291.7</v>
      </c>
      <c r="AF225" s="36">
        <f t="shared" si="52"/>
        <v>1608.4</v>
      </c>
      <c r="AG225" s="5">
        <v>4.43</v>
      </c>
      <c r="AH225" s="40">
        <f t="shared" si="53"/>
        <v>0.09475006217358867</v>
      </c>
      <c r="AI225" s="134">
        <f t="shared" si="61"/>
        <v>0.4197427754289978</v>
      </c>
      <c r="AK225" s="5" t="s">
        <v>245</v>
      </c>
      <c r="AL225" s="5">
        <v>143.7</v>
      </c>
      <c r="AM225" s="5">
        <v>0.0682</v>
      </c>
      <c r="AN225" s="36">
        <f t="shared" si="62"/>
        <v>9.800339999999998</v>
      </c>
      <c r="AO225" s="5">
        <v>316.7</v>
      </c>
      <c r="AP225" s="37">
        <v>1291.7</v>
      </c>
      <c r="AQ225" s="36">
        <f t="shared" si="54"/>
        <v>1608.4</v>
      </c>
      <c r="AR225" s="36">
        <v>32.9</v>
      </c>
      <c r="AS225" s="38">
        <f t="shared" si="55"/>
        <v>0.0060932230788361096</v>
      </c>
      <c r="AT225" s="140">
        <f t="shared" si="63"/>
        <v>0.200467039293708</v>
      </c>
      <c r="AU225" s="5"/>
      <c r="AV225" s="5"/>
      <c r="AW225" s="5"/>
      <c r="AX225" s="5"/>
    </row>
    <row r="226" spans="1:50" ht="11.25">
      <c r="A226" s="35">
        <v>217</v>
      </c>
      <c r="B226" s="5" t="s">
        <v>246</v>
      </c>
      <c r="C226" s="5">
        <v>4</v>
      </c>
      <c r="D226" s="5">
        <v>117.5</v>
      </c>
      <c r="E226" s="5">
        <v>0.0341</v>
      </c>
      <c r="F226" s="36">
        <f t="shared" si="56"/>
        <v>4.006749999999999</v>
      </c>
      <c r="G226" s="5">
        <v>483.8</v>
      </c>
      <c r="H226" s="37">
        <v>958</v>
      </c>
      <c r="I226" s="36">
        <f t="shared" si="48"/>
        <v>1441.8</v>
      </c>
      <c r="J226" s="5">
        <v>41.08</v>
      </c>
      <c r="K226" s="38">
        <f t="shared" si="49"/>
        <v>0.002778991538354834</v>
      </c>
      <c r="L226" s="140">
        <f t="shared" si="57"/>
        <v>0.11416097239561658</v>
      </c>
      <c r="M226" s="19"/>
      <c r="N226" s="5" t="s">
        <v>246</v>
      </c>
      <c r="O226" s="5">
        <v>4</v>
      </c>
      <c r="P226" s="5">
        <v>117.5</v>
      </c>
      <c r="Q226" s="39">
        <v>0.0341</v>
      </c>
      <c r="R226" s="36">
        <f t="shared" si="58"/>
        <v>4.006749999999999</v>
      </c>
      <c r="S226" s="5">
        <v>483.8</v>
      </c>
      <c r="T226" s="37">
        <v>958</v>
      </c>
      <c r="U226" s="36">
        <f t="shared" si="50"/>
        <v>1441.8</v>
      </c>
      <c r="V226" s="36">
        <v>128.84</v>
      </c>
      <c r="W226" s="38">
        <f t="shared" si="51"/>
        <v>0.002778991538354834</v>
      </c>
      <c r="X226" s="122">
        <f t="shared" si="59"/>
        <v>0.3580452698016368</v>
      </c>
      <c r="Y226" s="19"/>
      <c r="Z226" s="5" t="s">
        <v>246</v>
      </c>
      <c r="AA226" s="5">
        <v>269.6</v>
      </c>
      <c r="AB226" s="5">
        <v>0.31</v>
      </c>
      <c r="AC226" s="36">
        <f t="shared" si="60"/>
        <v>83.57600000000001</v>
      </c>
      <c r="AD226" s="5">
        <v>483.8</v>
      </c>
      <c r="AE226" s="37">
        <v>958</v>
      </c>
      <c r="AF226" s="36">
        <f t="shared" si="52"/>
        <v>1441.8</v>
      </c>
      <c r="AG226" s="5">
        <v>4.43</v>
      </c>
      <c r="AH226" s="40">
        <f t="shared" si="53"/>
        <v>0.05796643085032599</v>
      </c>
      <c r="AI226" s="134">
        <f t="shared" si="61"/>
        <v>0.2567912886669441</v>
      </c>
      <c r="AK226" s="5" t="s">
        <v>246</v>
      </c>
      <c r="AL226" s="5">
        <v>117.5</v>
      </c>
      <c r="AM226" s="5">
        <v>0.0682</v>
      </c>
      <c r="AN226" s="36">
        <f t="shared" si="62"/>
        <v>8.013499999999999</v>
      </c>
      <c r="AO226" s="5">
        <v>483.8</v>
      </c>
      <c r="AP226" s="37">
        <v>958</v>
      </c>
      <c r="AQ226" s="36">
        <f t="shared" si="54"/>
        <v>1441.8</v>
      </c>
      <c r="AR226" s="36">
        <v>32.9</v>
      </c>
      <c r="AS226" s="38">
        <f t="shared" si="55"/>
        <v>0.005557983076709668</v>
      </c>
      <c r="AT226" s="140">
        <f t="shared" si="63"/>
        <v>0.18285764322374806</v>
      </c>
      <c r="AU226" s="5"/>
      <c r="AV226" s="5"/>
      <c r="AW226" s="5"/>
      <c r="AX226" s="5"/>
    </row>
    <row r="227" spans="1:50" ht="11.25">
      <c r="A227" s="35">
        <v>218</v>
      </c>
      <c r="B227" s="5" t="s">
        <v>247</v>
      </c>
      <c r="C227" s="5">
        <v>9</v>
      </c>
      <c r="D227" s="5">
        <v>966.8</v>
      </c>
      <c r="E227" s="5">
        <v>0.0341</v>
      </c>
      <c r="F227" s="36">
        <f t="shared" si="56"/>
        <v>32.967879999999994</v>
      </c>
      <c r="G227" s="5">
        <v>0</v>
      </c>
      <c r="H227" s="37">
        <v>7789.1</v>
      </c>
      <c r="I227" s="36">
        <f t="shared" si="48"/>
        <v>7789.1</v>
      </c>
      <c r="J227" s="5">
        <v>41.08</v>
      </c>
      <c r="K227" s="38">
        <f t="shared" si="49"/>
        <v>0.004232566021748339</v>
      </c>
      <c r="L227" s="140">
        <f t="shared" si="57"/>
        <v>0.17387381217342177</v>
      </c>
      <c r="M227" s="19"/>
      <c r="N227" s="5" t="s">
        <v>247</v>
      </c>
      <c r="O227" s="5">
        <v>9</v>
      </c>
      <c r="P227" s="5">
        <v>966.8</v>
      </c>
      <c r="Q227" s="39">
        <v>0.0341</v>
      </c>
      <c r="R227" s="36">
        <f t="shared" si="58"/>
        <v>32.967879999999994</v>
      </c>
      <c r="S227" s="5">
        <v>0</v>
      </c>
      <c r="T227" s="37">
        <v>7789.1</v>
      </c>
      <c r="U227" s="36">
        <f t="shared" si="50"/>
        <v>7789.1</v>
      </c>
      <c r="V227" s="36">
        <v>128.84</v>
      </c>
      <c r="W227" s="38">
        <f t="shared" si="51"/>
        <v>0.004232566021748339</v>
      </c>
      <c r="X227" s="122">
        <f t="shared" si="59"/>
        <v>0.545323806242056</v>
      </c>
      <c r="Y227" s="19"/>
      <c r="Z227" s="5" t="s">
        <v>247</v>
      </c>
      <c r="AA227" s="5">
        <v>1945</v>
      </c>
      <c r="AB227" s="5">
        <v>2.14</v>
      </c>
      <c r="AC227" s="36">
        <f t="shared" si="60"/>
        <v>4162.3</v>
      </c>
      <c r="AD227" s="5">
        <v>0</v>
      </c>
      <c r="AE227" s="37">
        <v>7789.1</v>
      </c>
      <c r="AF227" s="36">
        <f t="shared" si="52"/>
        <v>7789.1</v>
      </c>
      <c r="AG227" s="36">
        <v>3.1</v>
      </c>
      <c r="AH227" s="40">
        <f t="shared" si="53"/>
        <v>0.5343749598798321</v>
      </c>
      <c r="AI227" s="134">
        <f t="shared" si="61"/>
        <v>1.6565623756274794</v>
      </c>
      <c r="AK227" s="5" t="s">
        <v>247</v>
      </c>
      <c r="AL227" s="5">
        <v>966.8</v>
      </c>
      <c r="AM227" s="5">
        <v>0.0682</v>
      </c>
      <c r="AN227" s="36">
        <f t="shared" si="62"/>
        <v>65.93575999999999</v>
      </c>
      <c r="AO227" s="5">
        <v>0</v>
      </c>
      <c r="AP227" s="37">
        <v>7789.1</v>
      </c>
      <c r="AQ227" s="36">
        <f t="shared" si="54"/>
        <v>7789.1</v>
      </c>
      <c r="AR227" s="36">
        <v>32.9</v>
      </c>
      <c r="AS227" s="38">
        <f t="shared" si="55"/>
        <v>0.008465132043496679</v>
      </c>
      <c r="AT227" s="140">
        <f t="shared" si="63"/>
        <v>0.2785028442310407</v>
      </c>
      <c r="AU227" s="5"/>
      <c r="AV227" s="5"/>
      <c r="AW227" s="5"/>
      <c r="AX227" s="5"/>
    </row>
    <row r="228" spans="1:50" ht="11.25">
      <c r="A228" s="35">
        <v>219</v>
      </c>
      <c r="B228" s="5" t="s">
        <v>248</v>
      </c>
      <c r="C228" s="5">
        <v>9</v>
      </c>
      <c r="D228" s="5">
        <v>260.1</v>
      </c>
      <c r="E228" s="5">
        <v>0.0341</v>
      </c>
      <c r="F228" s="36">
        <f t="shared" si="56"/>
        <v>8.86941</v>
      </c>
      <c r="G228" s="5">
        <v>0</v>
      </c>
      <c r="H228" s="37">
        <v>2293.5</v>
      </c>
      <c r="I228" s="36">
        <f t="shared" si="48"/>
        <v>2293.5</v>
      </c>
      <c r="J228" s="5">
        <v>41.08</v>
      </c>
      <c r="K228" s="38">
        <f t="shared" si="49"/>
        <v>0.003867194244604317</v>
      </c>
      <c r="L228" s="140">
        <f t="shared" si="57"/>
        <v>0.15886433956834534</v>
      </c>
      <c r="M228" s="19"/>
      <c r="N228" s="5" t="s">
        <v>248</v>
      </c>
      <c r="O228" s="5">
        <v>9</v>
      </c>
      <c r="P228" s="5">
        <v>260.1</v>
      </c>
      <c r="Q228" s="39">
        <v>0.0341</v>
      </c>
      <c r="R228" s="36">
        <f t="shared" si="58"/>
        <v>8.86941</v>
      </c>
      <c r="S228" s="5">
        <v>0</v>
      </c>
      <c r="T228" s="37">
        <v>2293.5</v>
      </c>
      <c r="U228" s="36">
        <f t="shared" si="50"/>
        <v>2293.5</v>
      </c>
      <c r="V228" s="36">
        <v>128.84</v>
      </c>
      <c r="W228" s="38">
        <f t="shared" si="51"/>
        <v>0.003867194244604317</v>
      </c>
      <c r="X228" s="122">
        <f t="shared" si="59"/>
        <v>0.4982493064748202</v>
      </c>
      <c r="Y228" s="19"/>
      <c r="Z228" s="5" t="s">
        <v>248</v>
      </c>
      <c r="AA228" s="41">
        <v>556.3</v>
      </c>
      <c r="AB228" s="5">
        <v>2.14</v>
      </c>
      <c r="AC228" s="36">
        <f t="shared" si="60"/>
        <v>1190.482</v>
      </c>
      <c r="AD228" s="5">
        <v>0</v>
      </c>
      <c r="AE228" s="37">
        <v>2293.5</v>
      </c>
      <c r="AF228" s="36">
        <f t="shared" si="52"/>
        <v>2293.5</v>
      </c>
      <c r="AG228" s="5">
        <v>4.43</v>
      </c>
      <c r="AH228" s="40">
        <f t="shared" si="53"/>
        <v>0.5190678003052104</v>
      </c>
      <c r="AI228" s="134">
        <f t="shared" si="61"/>
        <v>2.299470355352082</v>
      </c>
      <c r="AK228" s="5" t="s">
        <v>248</v>
      </c>
      <c r="AL228" s="5">
        <v>260.1</v>
      </c>
      <c r="AM228" s="5">
        <v>0.0682</v>
      </c>
      <c r="AN228" s="36">
        <f t="shared" si="62"/>
        <v>17.73882</v>
      </c>
      <c r="AO228" s="5">
        <v>0</v>
      </c>
      <c r="AP228" s="37">
        <v>2293.5</v>
      </c>
      <c r="AQ228" s="36">
        <f t="shared" si="54"/>
        <v>2293.5</v>
      </c>
      <c r="AR228" s="36">
        <v>32.9</v>
      </c>
      <c r="AS228" s="38">
        <f t="shared" si="55"/>
        <v>0.007734388489208634</v>
      </c>
      <c r="AT228" s="140">
        <f t="shared" si="63"/>
        <v>0.25446138129496404</v>
      </c>
      <c r="AU228" s="5"/>
      <c r="AV228" s="5"/>
      <c r="AW228" s="5"/>
      <c r="AX228" s="5"/>
    </row>
    <row r="229" spans="1:50" ht="11.25">
      <c r="A229" s="35">
        <v>220</v>
      </c>
      <c r="B229" s="5" t="s">
        <v>249</v>
      </c>
      <c r="C229" s="5">
        <v>4</v>
      </c>
      <c r="D229" s="5">
        <v>185.4</v>
      </c>
      <c r="E229" s="5">
        <v>0.0341</v>
      </c>
      <c r="F229" s="36">
        <f t="shared" si="56"/>
        <v>6.32214</v>
      </c>
      <c r="G229" s="5">
        <v>155.8</v>
      </c>
      <c r="H229" s="37">
        <v>1233.3</v>
      </c>
      <c r="I229" s="36">
        <f t="shared" si="48"/>
        <v>1389.1</v>
      </c>
      <c r="J229" s="5">
        <v>41.08</v>
      </c>
      <c r="K229" s="38">
        <f t="shared" si="49"/>
        <v>0.004551249010150457</v>
      </c>
      <c r="L229" s="140">
        <f t="shared" si="57"/>
        <v>0.18696530933698077</v>
      </c>
      <c r="M229" s="19"/>
      <c r="N229" s="5" t="s">
        <v>249</v>
      </c>
      <c r="O229" s="5">
        <v>4</v>
      </c>
      <c r="P229" s="5">
        <v>185.4</v>
      </c>
      <c r="Q229" s="39">
        <v>0.0341</v>
      </c>
      <c r="R229" s="36">
        <f t="shared" si="58"/>
        <v>6.32214</v>
      </c>
      <c r="S229" s="5">
        <v>155.8</v>
      </c>
      <c r="T229" s="37">
        <v>1233.3</v>
      </c>
      <c r="U229" s="36">
        <f t="shared" si="50"/>
        <v>1389.1</v>
      </c>
      <c r="V229" s="36">
        <v>128.84</v>
      </c>
      <c r="W229" s="38">
        <f t="shared" si="51"/>
        <v>0.004551249010150457</v>
      </c>
      <c r="X229" s="122">
        <f t="shared" si="59"/>
        <v>0.5863829224677849</v>
      </c>
      <c r="Y229" s="19"/>
      <c r="Z229" s="5" t="s">
        <v>249</v>
      </c>
      <c r="AA229" s="5">
        <v>185.4</v>
      </c>
      <c r="AB229" s="5">
        <v>0.31</v>
      </c>
      <c r="AC229" s="36">
        <f t="shared" si="60"/>
        <v>57.474000000000004</v>
      </c>
      <c r="AD229" s="5">
        <v>155.8</v>
      </c>
      <c r="AE229" s="37">
        <v>1233.3</v>
      </c>
      <c r="AF229" s="36">
        <f t="shared" si="52"/>
        <v>1389.1</v>
      </c>
      <c r="AG229" s="5">
        <v>4.43</v>
      </c>
      <c r="AH229" s="40">
        <f t="shared" si="53"/>
        <v>0.041374991001367795</v>
      </c>
      <c r="AI229" s="134">
        <f t="shared" si="61"/>
        <v>0.1832912101360593</v>
      </c>
      <c r="AK229" s="5" t="s">
        <v>249</v>
      </c>
      <c r="AL229" s="5">
        <v>185.4</v>
      </c>
      <c r="AM229" s="5">
        <v>0.0682</v>
      </c>
      <c r="AN229" s="36">
        <f t="shared" si="62"/>
        <v>12.64428</v>
      </c>
      <c r="AO229" s="5">
        <v>155.8</v>
      </c>
      <c r="AP229" s="37">
        <v>1233.3</v>
      </c>
      <c r="AQ229" s="36">
        <f t="shared" si="54"/>
        <v>1389.1</v>
      </c>
      <c r="AR229" s="36">
        <v>32.9</v>
      </c>
      <c r="AS229" s="38">
        <f t="shared" si="55"/>
        <v>0.009102498020300914</v>
      </c>
      <c r="AT229" s="140">
        <f t="shared" si="63"/>
        <v>0.29947218486790006</v>
      </c>
      <c r="AU229" s="5"/>
      <c r="AV229" s="5"/>
      <c r="AW229" s="5"/>
      <c r="AX229" s="5"/>
    </row>
    <row r="230" spans="1:50" ht="11.25">
      <c r="A230" s="35">
        <v>221</v>
      </c>
      <c r="B230" s="5" t="s">
        <v>250</v>
      </c>
      <c r="C230" s="5">
        <v>5</v>
      </c>
      <c r="D230" s="5">
        <v>430.5</v>
      </c>
      <c r="E230" s="5">
        <v>0.0341</v>
      </c>
      <c r="F230" s="36">
        <f t="shared" si="56"/>
        <v>14.68005</v>
      </c>
      <c r="G230" s="5">
        <v>0</v>
      </c>
      <c r="H230" s="37">
        <v>4532.2</v>
      </c>
      <c r="I230" s="36">
        <f t="shared" si="48"/>
        <v>4532.2</v>
      </c>
      <c r="J230" s="5">
        <v>41.08</v>
      </c>
      <c r="K230" s="38">
        <f t="shared" si="49"/>
        <v>0.0032390560875512997</v>
      </c>
      <c r="L230" s="140">
        <f t="shared" si="57"/>
        <v>0.1330604240766074</v>
      </c>
      <c r="M230" s="19"/>
      <c r="N230" s="5" t="s">
        <v>250</v>
      </c>
      <c r="O230" s="5">
        <v>5</v>
      </c>
      <c r="P230" s="5">
        <v>430.5</v>
      </c>
      <c r="Q230" s="39">
        <v>0.0341</v>
      </c>
      <c r="R230" s="36">
        <f t="shared" si="58"/>
        <v>14.68005</v>
      </c>
      <c r="S230" s="5">
        <v>0</v>
      </c>
      <c r="T230" s="37">
        <v>4532.2</v>
      </c>
      <c r="U230" s="36">
        <f t="shared" si="50"/>
        <v>4532.2</v>
      </c>
      <c r="V230" s="36">
        <v>128.84</v>
      </c>
      <c r="W230" s="38">
        <f t="shared" si="51"/>
        <v>0.0032390560875512997</v>
      </c>
      <c r="X230" s="122">
        <f t="shared" si="59"/>
        <v>0.41731998632010947</v>
      </c>
      <c r="Y230" s="19"/>
      <c r="Z230" s="5" t="s">
        <v>250</v>
      </c>
      <c r="AA230" s="5">
        <v>1374.3</v>
      </c>
      <c r="AB230" s="5">
        <v>0.31</v>
      </c>
      <c r="AC230" s="36">
        <f t="shared" si="60"/>
        <v>426.03299999999996</v>
      </c>
      <c r="AD230" s="5">
        <v>0</v>
      </c>
      <c r="AE230" s="37">
        <v>4532.2</v>
      </c>
      <c r="AF230" s="36">
        <f t="shared" si="52"/>
        <v>4532.2</v>
      </c>
      <c r="AG230" s="5">
        <v>4.43</v>
      </c>
      <c r="AH230" s="40">
        <f t="shared" si="53"/>
        <v>0.09400136798905608</v>
      </c>
      <c r="AI230" s="134">
        <f t="shared" si="61"/>
        <v>0.4164260601915184</v>
      </c>
      <c r="AK230" s="5" t="s">
        <v>250</v>
      </c>
      <c r="AL230" s="5">
        <v>430.5</v>
      </c>
      <c r="AM230" s="5">
        <v>0.0682</v>
      </c>
      <c r="AN230" s="36">
        <f t="shared" si="62"/>
        <v>29.3601</v>
      </c>
      <c r="AO230" s="5">
        <v>0</v>
      </c>
      <c r="AP230" s="37">
        <v>4532.2</v>
      </c>
      <c r="AQ230" s="36">
        <f t="shared" si="54"/>
        <v>4532.2</v>
      </c>
      <c r="AR230" s="36">
        <v>32.9</v>
      </c>
      <c r="AS230" s="38">
        <f t="shared" si="55"/>
        <v>0.006478112175102599</v>
      </c>
      <c r="AT230" s="140">
        <f t="shared" si="63"/>
        <v>0.2131298905608755</v>
      </c>
      <c r="AU230" s="5"/>
      <c r="AV230" s="5"/>
      <c r="AW230" s="5"/>
      <c r="AX230" s="5"/>
    </row>
    <row r="231" spans="1:50" ht="11.25">
      <c r="A231" s="35">
        <v>222</v>
      </c>
      <c r="B231" s="5" t="s">
        <v>251</v>
      </c>
      <c r="C231" s="5">
        <v>5</v>
      </c>
      <c r="D231" s="5">
        <v>160.1</v>
      </c>
      <c r="E231" s="5">
        <v>0.0341</v>
      </c>
      <c r="F231" s="36">
        <f t="shared" si="56"/>
        <v>5.459409999999999</v>
      </c>
      <c r="G231" s="5">
        <v>152.7</v>
      </c>
      <c r="H231" s="37">
        <v>1786.8</v>
      </c>
      <c r="I231" s="36">
        <f t="shared" si="48"/>
        <v>1939.5</v>
      </c>
      <c r="J231" s="5">
        <v>41.08</v>
      </c>
      <c r="K231" s="38">
        <f t="shared" si="49"/>
        <v>0.0028148543439030674</v>
      </c>
      <c r="L231" s="140">
        <f t="shared" si="57"/>
        <v>0.115634216447538</v>
      </c>
      <c r="M231" s="19"/>
      <c r="N231" s="5" t="s">
        <v>251</v>
      </c>
      <c r="O231" s="5">
        <v>5</v>
      </c>
      <c r="P231" s="5">
        <v>160.1</v>
      </c>
      <c r="Q231" s="39">
        <v>0.0341</v>
      </c>
      <c r="R231" s="36">
        <f t="shared" si="58"/>
        <v>5.459409999999999</v>
      </c>
      <c r="S231" s="5">
        <v>152.7</v>
      </c>
      <c r="T231" s="37">
        <v>1786.8</v>
      </c>
      <c r="U231" s="36">
        <f t="shared" si="50"/>
        <v>1939.5</v>
      </c>
      <c r="V231" s="36">
        <v>128.84</v>
      </c>
      <c r="W231" s="38">
        <f t="shared" si="51"/>
        <v>0.0028148543439030674</v>
      </c>
      <c r="X231" s="122">
        <f t="shared" si="59"/>
        <v>0.3626658336684712</v>
      </c>
      <c r="Y231" s="19"/>
      <c r="Z231" s="5" t="s">
        <v>251</v>
      </c>
      <c r="AA231" s="5">
        <v>398.8</v>
      </c>
      <c r="AB231" s="5">
        <v>0.31</v>
      </c>
      <c r="AC231" s="36">
        <f t="shared" si="60"/>
        <v>123.628</v>
      </c>
      <c r="AD231" s="5">
        <v>152.7</v>
      </c>
      <c r="AE231" s="37">
        <v>1786.8</v>
      </c>
      <c r="AF231" s="36">
        <f t="shared" si="52"/>
        <v>1939.5</v>
      </c>
      <c r="AG231" s="5">
        <v>4.43</v>
      </c>
      <c r="AH231" s="40">
        <f t="shared" si="53"/>
        <v>0.06374220159835009</v>
      </c>
      <c r="AI231" s="134">
        <f t="shared" si="61"/>
        <v>0.28237795308069086</v>
      </c>
      <c r="AK231" s="5" t="s">
        <v>251</v>
      </c>
      <c r="AL231" s="5">
        <v>160.1</v>
      </c>
      <c r="AM231" s="5">
        <v>0.0682</v>
      </c>
      <c r="AN231" s="36">
        <f t="shared" si="62"/>
        <v>10.918819999999998</v>
      </c>
      <c r="AO231" s="5">
        <v>152.7</v>
      </c>
      <c r="AP231" s="37">
        <v>1786.8</v>
      </c>
      <c r="AQ231" s="36">
        <f t="shared" si="54"/>
        <v>1939.5</v>
      </c>
      <c r="AR231" s="36">
        <v>32.9</v>
      </c>
      <c r="AS231" s="38">
        <f t="shared" si="55"/>
        <v>0.005629708687806135</v>
      </c>
      <c r="AT231" s="140">
        <f t="shared" si="63"/>
        <v>0.1852174158288218</v>
      </c>
      <c r="AU231" s="5"/>
      <c r="AV231" s="5"/>
      <c r="AW231" s="5"/>
      <c r="AX231" s="5"/>
    </row>
    <row r="232" spans="1:50" ht="11.25">
      <c r="A232" s="35">
        <v>223</v>
      </c>
      <c r="B232" s="5" t="s">
        <v>252</v>
      </c>
      <c r="C232" s="5">
        <v>4</v>
      </c>
      <c r="D232" s="5">
        <v>123.1</v>
      </c>
      <c r="E232" s="5">
        <v>0.0341</v>
      </c>
      <c r="F232" s="36">
        <f t="shared" si="56"/>
        <v>4.19771</v>
      </c>
      <c r="G232" s="5">
        <v>451.6</v>
      </c>
      <c r="H232" s="37">
        <v>1360.3</v>
      </c>
      <c r="I232" s="36">
        <f t="shared" si="48"/>
        <v>1811.9</v>
      </c>
      <c r="J232" s="5">
        <v>41.08</v>
      </c>
      <c r="K232" s="38">
        <f t="shared" si="49"/>
        <v>0.0023167448534687344</v>
      </c>
      <c r="L232" s="140">
        <f t="shared" si="57"/>
        <v>0.09517187858049561</v>
      </c>
      <c r="M232" s="19"/>
      <c r="N232" s="5" t="s">
        <v>252</v>
      </c>
      <c r="O232" s="5">
        <v>4</v>
      </c>
      <c r="P232" s="5">
        <v>123.1</v>
      </c>
      <c r="Q232" s="39">
        <v>0.0341</v>
      </c>
      <c r="R232" s="36">
        <f t="shared" si="58"/>
        <v>4.19771</v>
      </c>
      <c r="S232" s="5">
        <v>451.6</v>
      </c>
      <c r="T232" s="37">
        <v>1360.3</v>
      </c>
      <c r="U232" s="36">
        <f t="shared" si="50"/>
        <v>1811.9</v>
      </c>
      <c r="V232" s="36">
        <v>128.84</v>
      </c>
      <c r="W232" s="38">
        <f t="shared" si="51"/>
        <v>0.0023167448534687344</v>
      </c>
      <c r="X232" s="122">
        <f t="shared" si="59"/>
        <v>0.29848940692091175</v>
      </c>
      <c r="Y232" s="19"/>
      <c r="Z232" s="5" t="s">
        <v>252</v>
      </c>
      <c r="AA232" s="5">
        <v>123.1</v>
      </c>
      <c r="AB232" s="5">
        <v>0.31</v>
      </c>
      <c r="AC232" s="36">
        <f t="shared" si="60"/>
        <v>38.161</v>
      </c>
      <c r="AD232" s="5">
        <v>451.6</v>
      </c>
      <c r="AE232" s="37">
        <v>1360.3</v>
      </c>
      <c r="AF232" s="36">
        <f t="shared" si="52"/>
        <v>1811.9</v>
      </c>
      <c r="AG232" s="5">
        <v>4.43</v>
      </c>
      <c r="AH232" s="40">
        <f t="shared" si="53"/>
        <v>0.021061316849715767</v>
      </c>
      <c r="AI232" s="134">
        <f t="shared" si="61"/>
        <v>0.09330163364424084</v>
      </c>
      <c r="AK232" s="5" t="s">
        <v>252</v>
      </c>
      <c r="AL232" s="5">
        <v>123.1</v>
      </c>
      <c r="AM232" s="5">
        <v>0.0682</v>
      </c>
      <c r="AN232" s="36">
        <f t="shared" si="62"/>
        <v>8.39542</v>
      </c>
      <c r="AO232" s="5">
        <v>451.6</v>
      </c>
      <c r="AP232" s="37">
        <v>1360.3</v>
      </c>
      <c r="AQ232" s="36">
        <f t="shared" si="54"/>
        <v>1811.9</v>
      </c>
      <c r="AR232" s="36">
        <v>32.9</v>
      </c>
      <c r="AS232" s="38">
        <f t="shared" si="55"/>
        <v>0.004633489706937469</v>
      </c>
      <c r="AT232" s="140">
        <f t="shared" si="63"/>
        <v>0.15244181135824272</v>
      </c>
      <c r="AU232" s="5"/>
      <c r="AV232" s="5"/>
      <c r="AW232" s="5"/>
      <c r="AX232" s="5"/>
    </row>
    <row r="233" spans="1:50" ht="11.25">
      <c r="A233" s="35">
        <v>224</v>
      </c>
      <c r="B233" s="5" t="s">
        <v>253</v>
      </c>
      <c r="C233" s="5">
        <v>5</v>
      </c>
      <c r="D233" s="5">
        <v>162.6</v>
      </c>
      <c r="E233" s="5">
        <v>0.0341</v>
      </c>
      <c r="F233" s="36">
        <f t="shared" si="56"/>
        <v>5.5446599999999995</v>
      </c>
      <c r="G233" s="5">
        <v>156.9</v>
      </c>
      <c r="H233" s="37">
        <v>1767.9</v>
      </c>
      <c r="I233" s="36">
        <f t="shared" si="48"/>
        <v>1924.8000000000002</v>
      </c>
      <c r="J233" s="5">
        <v>41.08</v>
      </c>
      <c r="K233" s="38">
        <f t="shared" si="49"/>
        <v>0.0028806421446384033</v>
      </c>
      <c r="L233" s="140">
        <f t="shared" si="57"/>
        <v>0.1183367793017456</v>
      </c>
      <c r="M233" s="19"/>
      <c r="N233" s="5" t="s">
        <v>253</v>
      </c>
      <c r="O233" s="5">
        <v>5</v>
      </c>
      <c r="P233" s="5">
        <v>162.6</v>
      </c>
      <c r="Q233" s="39">
        <v>0.0341</v>
      </c>
      <c r="R233" s="36">
        <f t="shared" si="58"/>
        <v>5.5446599999999995</v>
      </c>
      <c r="S233" s="5">
        <v>156.9</v>
      </c>
      <c r="T233" s="37">
        <v>1767.9</v>
      </c>
      <c r="U233" s="36">
        <f t="shared" si="50"/>
        <v>1924.8000000000002</v>
      </c>
      <c r="V233" s="36">
        <v>128.84</v>
      </c>
      <c r="W233" s="38">
        <f t="shared" si="51"/>
        <v>0.0028806421446384033</v>
      </c>
      <c r="X233" s="122">
        <f t="shared" si="59"/>
        <v>0.3711419339152119</v>
      </c>
      <c r="Y233" s="19"/>
      <c r="Z233" s="5" t="s">
        <v>253</v>
      </c>
      <c r="AA233" s="5">
        <v>384.6</v>
      </c>
      <c r="AB233" s="5">
        <v>0.31</v>
      </c>
      <c r="AC233" s="36">
        <f t="shared" si="60"/>
        <v>119.226</v>
      </c>
      <c r="AD233" s="5">
        <v>156.9</v>
      </c>
      <c r="AE233" s="37">
        <v>1767.9</v>
      </c>
      <c r="AF233" s="36">
        <f t="shared" si="52"/>
        <v>1924.8000000000002</v>
      </c>
      <c r="AG233" s="5">
        <v>4.43</v>
      </c>
      <c r="AH233" s="40">
        <f t="shared" si="53"/>
        <v>0.06194201995012468</v>
      </c>
      <c r="AI233" s="134">
        <f t="shared" si="61"/>
        <v>0.27440314837905233</v>
      </c>
      <c r="AK233" s="5" t="s">
        <v>253</v>
      </c>
      <c r="AL233" s="5">
        <v>162.6</v>
      </c>
      <c r="AM233" s="5">
        <v>0.0682</v>
      </c>
      <c r="AN233" s="36">
        <f t="shared" si="62"/>
        <v>11.089319999999999</v>
      </c>
      <c r="AO233" s="5">
        <v>156.9</v>
      </c>
      <c r="AP233" s="37">
        <v>1767.9</v>
      </c>
      <c r="AQ233" s="36">
        <f t="shared" si="54"/>
        <v>1924.8000000000002</v>
      </c>
      <c r="AR233" s="36">
        <v>32.9</v>
      </c>
      <c r="AS233" s="38">
        <f t="shared" si="55"/>
        <v>0.005761284289276807</v>
      </c>
      <c r="AT233" s="140">
        <f t="shared" si="63"/>
        <v>0.18954625311720694</v>
      </c>
      <c r="AU233" s="5"/>
      <c r="AV233" s="5"/>
      <c r="AW233" s="5"/>
      <c r="AX233" s="5"/>
    </row>
    <row r="234" spans="1:50" ht="11.25">
      <c r="A234" s="35">
        <v>225</v>
      </c>
      <c r="B234" s="5" t="s">
        <v>254</v>
      </c>
      <c r="C234" s="5">
        <v>5</v>
      </c>
      <c r="D234" s="5">
        <v>157.3</v>
      </c>
      <c r="E234" s="5">
        <v>0.0341</v>
      </c>
      <c r="F234" s="36">
        <f t="shared" si="56"/>
        <v>5.36393</v>
      </c>
      <c r="G234" s="5">
        <v>153.9</v>
      </c>
      <c r="H234" s="37">
        <v>1779.2</v>
      </c>
      <c r="I234" s="36">
        <f t="shared" si="48"/>
        <v>1933.1000000000001</v>
      </c>
      <c r="J234" s="5">
        <v>41.08</v>
      </c>
      <c r="K234" s="38">
        <f t="shared" si="49"/>
        <v>0.0027747814391392064</v>
      </c>
      <c r="L234" s="140">
        <f t="shared" si="57"/>
        <v>0.1139880215198386</v>
      </c>
      <c r="M234" s="19"/>
      <c r="N234" s="5" t="s">
        <v>254</v>
      </c>
      <c r="O234" s="5">
        <v>5</v>
      </c>
      <c r="P234" s="5">
        <v>157.3</v>
      </c>
      <c r="Q234" s="39">
        <v>0.0341</v>
      </c>
      <c r="R234" s="36">
        <f t="shared" si="58"/>
        <v>5.36393</v>
      </c>
      <c r="S234" s="5">
        <v>153.9</v>
      </c>
      <c r="T234" s="37">
        <v>1779.2</v>
      </c>
      <c r="U234" s="36">
        <f t="shared" si="50"/>
        <v>1933.1000000000001</v>
      </c>
      <c r="V234" s="36">
        <v>128.84</v>
      </c>
      <c r="W234" s="38">
        <f t="shared" si="51"/>
        <v>0.0027747814391392064</v>
      </c>
      <c r="X234" s="122">
        <f t="shared" si="59"/>
        <v>0.35750284061869536</v>
      </c>
      <c r="Y234" s="19"/>
      <c r="Z234" s="5" t="s">
        <v>254</v>
      </c>
      <c r="AA234" s="5">
        <v>379.5</v>
      </c>
      <c r="AB234" s="5">
        <v>0.31</v>
      </c>
      <c r="AC234" s="36">
        <f t="shared" si="60"/>
        <v>117.645</v>
      </c>
      <c r="AD234" s="5">
        <v>153.9</v>
      </c>
      <c r="AE234" s="37">
        <v>1779.2</v>
      </c>
      <c r="AF234" s="36">
        <f t="shared" si="52"/>
        <v>1933.1000000000001</v>
      </c>
      <c r="AG234" s="5">
        <v>4.43</v>
      </c>
      <c r="AH234" s="40">
        <f t="shared" si="53"/>
        <v>0.06085820702498577</v>
      </c>
      <c r="AI234" s="134">
        <f t="shared" si="61"/>
        <v>0.26960185712068696</v>
      </c>
      <c r="AK234" s="5" t="s">
        <v>254</v>
      </c>
      <c r="AL234" s="5">
        <v>157.3</v>
      </c>
      <c r="AM234" s="5">
        <v>0.0682</v>
      </c>
      <c r="AN234" s="36">
        <f t="shared" si="62"/>
        <v>10.72786</v>
      </c>
      <c r="AO234" s="5">
        <v>153.9</v>
      </c>
      <c r="AP234" s="37">
        <v>1779.2</v>
      </c>
      <c r="AQ234" s="36">
        <f t="shared" si="54"/>
        <v>1933.1000000000001</v>
      </c>
      <c r="AR234" s="36">
        <v>32.9</v>
      </c>
      <c r="AS234" s="38">
        <f t="shared" si="55"/>
        <v>0.005549562878278413</v>
      </c>
      <c r="AT234" s="140">
        <f t="shared" si="63"/>
        <v>0.18258061869535977</v>
      </c>
      <c r="AU234" s="5"/>
      <c r="AV234" s="5"/>
      <c r="AW234" s="5"/>
      <c r="AX234" s="5"/>
    </row>
    <row r="235" spans="1:50" ht="11.25">
      <c r="A235" s="35">
        <v>226</v>
      </c>
      <c r="B235" s="5" t="s">
        <v>255</v>
      </c>
      <c r="C235" s="5">
        <v>4</v>
      </c>
      <c r="D235" s="5">
        <v>205.3</v>
      </c>
      <c r="E235" s="5">
        <v>0.0341</v>
      </c>
      <c r="F235" s="36">
        <f t="shared" si="56"/>
        <v>7.00073</v>
      </c>
      <c r="G235" s="5">
        <v>0</v>
      </c>
      <c r="H235" s="37">
        <v>2392.8</v>
      </c>
      <c r="I235" s="36">
        <f t="shared" si="48"/>
        <v>2392.8</v>
      </c>
      <c r="J235" s="5">
        <v>41.08</v>
      </c>
      <c r="K235" s="38">
        <f t="shared" si="49"/>
        <v>0.002925748077566031</v>
      </c>
      <c r="L235" s="140">
        <f t="shared" si="57"/>
        <v>0.12018973102641255</v>
      </c>
      <c r="M235" s="19"/>
      <c r="N235" s="5" t="s">
        <v>255</v>
      </c>
      <c r="O235" s="5">
        <v>4</v>
      </c>
      <c r="P235" s="5">
        <v>205.3</v>
      </c>
      <c r="Q235" s="39">
        <v>0.0341</v>
      </c>
      <c r="R235" s="36">
        <f t="shared" si="58"/>
        <v>7.00073</v>
      </c>
      <c r="S235" s="5">
        <v>0</v>
      </c>
      <c r="T235" s="37">
        <v>2392.8</v>
      </c>
      <c r="U235" s="36">
        <f t="shared" si="50"/>
        <v>2392.8</v>
      </c>
      <c r="V235" s="36">
        <v>128.84</v>
      </c>
      <c r="W235" s="38">
        <f t="shared" si="51"/>
        <v>0.002925748077566031</v>
      </c>
      <c r="X235" s="122">
        <f t="shared" si="59"/>
        <v>0.3769533823136074</v>
      </c>
      <c r="Y235" s="19"/>
      <c r="Z235" s="5" t="s">
        <v>255</v>
      </c>
      <c r="AA235" s="5">
        <v>630.4</v>
      </c>
      <c r="AB235" s="5">
        <v>0.31</v>
      </c>
      <c r="AC235" s="36">
        <f t="shared" si="60"/>
        <v>195.42399999999998</v>
      </c>
      <c r="AD235" s="5">
        <v>0</v>
      </c>
      <c r="AE235" s="37">
        <v>2392.8</v>
      </c>
      <c r="AF235" s="36">
        <f t="shared" si="52"/>
        <v>2392.8</v>
      </c>
      <c r="AG235" s="5">
        <v>4.43</v>
      </c>
      <c r="AH235" s="40">
        <f t="shared" si="53"/>
        <v>0.08167168171180206</v>
      </c>
      <c r="AI235" s="134">
        <f t="shared" si="61"/>
        <v>0.36180554998328307</v>
      </c>
      <c r="AK235" s="5" t="s">
        <v>255</v>
      </c>
      <c r="AL235" s="5">
        <v>205.3</v>
      </c>
      <c r="AM235" s="5">
        <v>0.0682</v>
      </c>
      <c r="AN235" s="36">
        <f t="shared" si="62"/>
        <v>14.00146</v>
      </c>
      <c r="AO235" s="5">
        <v>0</v>
      </c>
      <c r="AP235" s="37">
        <v>2392.8</v>
      </c>
      <c r="AQ235" s="36">
        <f t="shared" si="54"/>
        <v>2392.8</v>
      </c>
      <c r="AR235" s="36">
        <v>32.9</v>
      </c>
      <c r="AS235" s="38">
        <f t="shared" si="55"/>
        <v>0.005851496155132062</v>
      </c>
      <c r="AT235" s="140">
        <f t="shared" si="63"/>
        <v>0.19251422350384484</v>
      </c>
      <c r="AU235" s="5"/>
      <c r="AV235" s="5"/>
      <c r="AW235" s="5"/>
      <c r="AX235" s="5"/>
    </row>
    <row r="236" spans="1:50" ht="11.25">
      <c r="A236" s="35">
        <v>227</v>
      </c>
      <c r="B236" s="5" t="s">
        <v>256</v>
      </c>
      <c r="C236" s="5">
        <v>5</v>
      </c>
      <c r="D236" s="5">
        <v>538.6</v>
      </c>
      <c r="E236" s="5">
        <v>0.0341</v>
      </c>
      <c r="F236" s="36">
        <f t="shared" si="56"/>
        <v>18.36626</v>
      </c>
      <c r="G236" s="5">
        <v>0</v>
      </c>
      <c r="H236" s="37">
        <v>4678.3</v>
      </c>
      <c r="I236" s="36">
        <f t="shared" si="48"/>
        <v>4678.3</v>
      </c>
      <c r="J236" s="5">
        <v>41.08</v>
      </c>
      <c r="K236" s="38">
        <f t="shared" si="49"/>
        <v>0.003925840583117799</v>
      </c>
      <c r="L236" s="140">
        <f t="shared" si="57"/>
        <v>0.16127353115447918</v>
      </c>
      <c r="M236" s="19"/>
      <c r="N236" s="5" t="s">
        <v>256</v>
      </c>
      <c r="O236" s="5">
        <v>5</v>
      </c>
      <c r="P236" s="5">
        <v>538.6</v>
      </c>
      <c r="Q236" s="39">
        <v>0.0341</v>
      </c>
      <c r="R236" s="36">
        <f t="shared" si="58"/>
        <v>18.36626</v>
      </c>
      <c r="S236" s="5">
        <v>0</v>
      </c>
      <c r="T236" s="37">
        <v>4678.3</v>
      </c>
      <c r="U236" s="36">
        <f t="shared" si="50"/>
        <v>4678.3</v>
      </c>
      <c r="V236" s="36">
        <v>128.84</v>
      </c>
      <c r="W236" s="38">
        <f t="shared" si="51"/>
        <v>0.003925840583117799</v>
      </c>
      <c r="X236" s="122">
        <f t="shared" si="59"/>
        <v>0.5058053007288972</v>
      </c>
      <c r="Y236" s="19"/>
      <c r="Z236" s="5" t="s">
        <v>256</v>
      </c>
      <c r="AA236" s="5">
        <v>1547.5</v>
      </c>
      <c r="AB236" s="5">
        <v>0.31</v>
      </c>
      <c r="AC236" s="36">
        <f t="shared" si="60"/>
        <v>479.725</v>
      </c>
      <c r="AD236" s="5">
        <v>0</v>
      </c>
      <c r="AE236" s="37">
        <v>4678.3</v>
      </c>
      <c r="AF236" s="36">
        <f t="shared" si="52"/>
        <v>4678.3</v>
      </c>
      <c r="AG236" s="5">
        <v>4.43</v>
      </c>
      <c r="AH236" s="40">
        <f t="shared" si="53"/>
        <v>0.10254259025714468</v>
      </c>
      <c r="AI236" s="134">
        <f t="shared" si="61"/>
        <v>0.4542636748391509</v>
      </c>
      <c r="AK236" s="5" t="s">
        <v>256</v>
      </c>
      <c r="AL236" s="5">
        <v>538.6</v>
      </c>
      <c r="AM236" s="5">
        <v>0.0682</v>
      </c>
      <c r="AN236" s="36">
        <f t="shared" si="62"/>
        <v>36.73252</v>
      </c>
      <c r="AO236" s="5">
        <v>0</v>
      </c>
      <c r="AP236" s="37">
        <v>4678.3</v>
      </c>
      <c r="AQ236" s="36">
        <f t="shared" si="54"/>
        <v>4678.3</v>
      </c>
      <c r="AR236" s="36">
        <v>32.9</v>
      </c>
      <c r="AS236" s="38">
        <f t="shared" si="55"/>
        <v>0.007851681166235597</v>
      </c>
      <c r="AT236" s="140">
        <f t="shared" si="63"/>
        <v>0.25832031036915115</v>
      </c>
      <c r="AU236" s="5"/>
      <c r="AV236" s="5"/>
      <c r="AW236" s="5"/>
      <c r="AX236" s="5"/>
    </row>
    <row r="237" spans="1:50" ht="11.25">
      <c r="A237" s="35">
        <v>228</v>
      </c>
      <c r="B237" s="5" t="s">
        <v>257</v>
      </c>
      <c r="C237" s="5">
        <v>4</v>
      </c>
      <c r="D237" s="5">
        <v>247.7</v>
      </c>
      <c r="E237" s="5">
        <v>0.0341</v>
      </c>
      <c r="F237" s="36">
        <f t="shared" si="56"/>
        <v>8.44657</v>
      </c>
      <c r="G237" s="5">
        <v>308.8</v>
      </c>
      <c r="H237" s="37">
        <v>1893.5</v>
      </c>
      <c r="I237" s="36">
        <f t="shared" si="48"/>
        <v>2202.3</v>
      </c>
      <c r="J237" s="5">
        <v>41.08</v>
      </c>
      <c r="K237" s="38">
        <f t="shared" si="49"/>
        <v>0.003835340326022794</v>
      </c>
      <c r="L237" s="140">
        <f t="shared" si="57"/>
        <v>0.15755578059301636</v>
      </c>
      <c r="M237" s="19"/>
      <c r="N237" s="5" t="s">
        <v>258</v>
      </c>
      <c r="O237" s="5">
        <v>4</v>
      </c>
      <c r="P237" s="5">
        <v>247.7</v>
      </c>
      <c r="Q237" s="39">
        <v>0.0341</v>
      </c>
      <c r="R237" s="36">
        <f t="shared" si="58"/>
        <v>8.44657</v>
      </c>
      <c r="S237" s="5">
        <v>308.8</v>
      </c>
      <c r="T237" s="37">
        <v>1893.5</v>
      </c>
      <c r="U237" s="36">
        <f t="shared" si="50"/>
        <v>2202.3</v>
      </c>
      <c r="V237" s="36">
        <v>128.84</v>
      </c>
      <c r="W237" s="38">
        <f t="shared" si="51"/>
        <v>0.003835340326022794</v>
      </c>
      <c r="X237" s="122">
        <f t="shared" si="59"/>
        <v>0.4941452476047768</v>
      </c>
      <c r="Y237" s="19"/>
      <c r="Z237" s="5" t="s">
        <v>258</v>
      </c>
      <c r="AA237" s="5">
        <v>312.90000000000003</v>
      </c>
      <c r="AB237" s="5">
        <v>0.31</v>
      </c>
      <c r="AC237" s="36">
        <f t="shared" si="60"/>
        <v>96.99900000000001</v>
      </c>
      <c r="AD237" s="5">
        <v>308.8</v>
      </c>
      <c r="AE237" s="37">
        <v>1893.5</v>
      </c>
      <c r="AF237" s="36">
        <f t="shared" si="52"/>
        <v>2202.3</v>
      </c>
      <c r="AG237" s="5">
        <v>4.43</v>
      </c>
      <c r="AH237" s="40">
        <f t="shared" si="53"/>
        <v>0.044044408118784906</v>
      </c>
      <c r="AI237" s="134">
        <f t="shared" si="61"/>
        <v>0.19511672796621712</v>
      </c>
      <c r="AK237" s="5" t="s">
        <v>257</v>
      </c>
      <c r="AL237" s="5">
        <v>247.7</v>
      </c>
      <c r="AM237" s="5">
        <v>0.0682</v>
      </c>
      <c r="AN237" s="36">
        <f t="shared" si="62"/>
        <v>16.89314</v>
      </c>
      <c r="AO237" s="5">
        <v>308.8</v>
      </c>
      <c r="AP237" s="37">
        <v>1893.5</v>
      </c>
      <c r="AQ237" s="36">
        <f t="shared" si="54"/>
        <v>2202.3</v>
      </c>
      <c r="AR237" s="36">
        <v>32.9</v>
      </c>
      <c r="AS237" s="38">
        <f t="shared" si="55"/>
        <v>0.007670680652045588</v>
      </c>
      <c r="AT237" s="140">
        <f t="shared" si="63"/>
        <v>0.2523653934522998</v>
      </c>
      <c r="AU237" s="5"/>
      <c r="AV237" s="5"/>
      <c r="AW237" s="5"/>
      <c r="AX237" s="5"/>
    </row>
    <row r="238" spans="1:50" ht="11.25">
      <c r="A238" s="35">
        <v>229</v>
      </c>
      <c r="B238" s="5" t="s">
        <v>259</v>
      </c>
      <c r="C238" s="5">
        <v>14</v>
      </c>
      <c r="D238" s="5">
        <v>709.1</v>
      </c>
      <c r="E238" s="5">
        <v>0.0341</v>
      </c>
      <c r="F238" s="36">
        <f t="shared" si="56"/>
        <v>24.18031</v>
      </c>
      <c r="G238" s="5">
        <v>1116.3</v>
      </c>
      <c r="H238" s="37">
        <v>4452.8</v>
      </c>
      <c r="I238" s="36">
        <f t="shared" si="48"/>
        <v>5569.1</v>
      </c>
      <c r="J238" s="5">
        <v>41.08</v>
      </c>
      <c r="K238" s="38">
        <f t="shared" si="49"/>
        <v>0.0043418703201594504</v>
      </c>
      <c r="L238" s="140">
        <f t="shared" si="57"/>
        <v>0.1783640327521502</v>
      </c>
      <c r="M238" s="19"/>
      <c r="N238" s="5" t="s">
        <v>259</v>
      </c>
      <c r="O238" s="5">
        <v>14</v>
      </c>
      <c r="P238" s="5">
        <v>709.1</v>
      </c>
      <c r="Q238" s="39">
        <v>0.0341</v>
      </c>
      <c r="R238" s="36">
        <f t="shared" si="58"/>
        <v>24.18031</v>
      </c>
      <c r="S238" s="5">
        <v>1116.3</v>
      </c>
      <c r="T238" s="37">
        <v>4452.8</v>
      </c>
      <c r="U238" s="36">
        <f t="shared" si="50"/>
        <v>5569.1</v>
      </c>
      <c r="V238" s="36">
        <v>128.84</v>
      </c>
      <c r="W238" s="38">
        <f t="shared" si="51"/>
        <v>0.0043418703201594504</v>
      </c>
      <c r="X238" s="122">
        <f t="shared" si="59"/>
        <v>0.5594065720493436</v>
      </c>
      <c r="Y238" s="42"/>
      <c r="Z238" s="5" t="s">
        <v>259</v>
      </c>
      <c r="AA238" s="5">
        <v>1394</v>
      </c>
      <c r="AB238" s="5">
        <v>2.14</v>
      </c>
      <c r="AC238" s="36">
        <f t="shared" si="60"/>
        <v>2983.1600000000003</v>
      </c>
      <c r="AD238" s="5">
        <v>1116.3</v>
      </c>
      <c r="AE238" s="37">
        <v>4452.8</v>
      </c>
      <c r="AF238" s="36">
        <f t="shared" si="52"/>
        <v>5569.1</v>
      </c>
      <c r="AG238" s="36">
        <v>3.1</v>
      </c>
      <c r="AH238" s="40">
        <f t="shared" si="53"/>
        <v>0.5356628539620406</v>
      </c>
      <c r="AI238" s="134">
        <f t="shared" si="61"/>
        <v>1.660554847282326</v>
      </c>
      <c r="AK238" s="5" t="s">
        <v>259</v>
      </c>
      <c r="AL238" s="5">
        <v>709.1</v>
      </c>
      <c r="AM238" s="5">
        <v>0.0682</v>
      </c>
      <c r="AN238" s="36">
        <f t="shared" si="62"/>
        <v>48.36062</v>
      </c>
      <c r="AO238" s="5">
        <v>1116.3</v>
      </c>
      <c r="AP238" s="37">
        <v>4452.8</v>
      </c>
      <c r="AQ238" s="36">
        <f t="shared" si="54"/>
        <v>5569.1</v>
      </c>
      <c r="AR238" s="36">
        <v>32.9</v>
      </c>
      <c r="AS238" s="38">
        <f t="shared" si="55"/>
        <v>0.008683740640318901</v>
      </c>
      <c r="AT238" s="140">
        <f t="shared" si="63"/>
        <v>0.28569506706649184</v>
      </c>
      <c r="AU238" s="5"/>
      <c r="AV238" s="5"/>
      <c r="AW238" s="5"/>
      <c r="AX238" s="5"/>
    </row>
    <row r="239" spans="1:50" ht="11.25">
      <c r="A239" s="35">
        <v>230</v>
      </c>
      <c r="B239" s="5" t="s">
        <v>260</v>
      </c>
      <c r="C239" s="5">
        <v>5</v>
      </c>
      <c r="D239" s="5">
        <v>269.1</v>
      </c>
      <c r="E239" s="5">
        <v>0.0341</v>
      </c>
      <c r="F239" s="36">
        <f t="shared" si="56"/>
        <v>9.17631</v>
      </c>
      <c r="G239" s="5">
        <v>1199.1</v>
      </c>
      <c r="H239" s="37">
        <v>2618</v>
      </c>
      <c r="I239" s="36">
        <f t="shared" si="48"/>
        <v>3817.1</v>
      </c>
      <c r="J239" s="5">
        <v>41.08</v>
      </c>
      <c r="K239" s="38">
        <f t="shared" si="49"/>
        <v>0.0024040004191663833</v>
      </c>
      <c r="L239" s="140">
        <f t="shared" si="57"/>
        <v>0.09875633721935502</v>
      </c>
      <c r="M239" s="19"/>
      <c r="N239" s="5" t="s">
        <v>260</v>
      </c>
      <c r="O239" s="5">
        <v>5</v>
      </c>
      <c r="P239" s="5">
        <v>269.1</v>
      </c>
      <c r="Q239" s="39">
        <v>0.0341</v>
      </c>
      <c r="R239" s="36">
        <f t="shared" si="58"/>
        <v>9.17631</v>
      </c>
      <c r="S239" s="5">
        <v>1199.1</v>
      </c>
      <c r="T239" s="37">
        <v>2618</v>
      </c>
      <c r="U239" s="36">
        <f t="shared" si="50"/>
        <v>3817.1</v>
      </c>
      <c r="V239" s="36">
        <v>128.84</v>
      </c>
      <c r="W239" s="38">
        <f t="shared" si="51"/>
        <v>0.0024040004191663833</v>
      </c>
      <c r="X239" s="122">
        <f t="shared" si="59"/>
        <v>0.30973141400539683</v>
      </c>
      <c r="Y239" s="42"/>
      <c r="Z239" s="5" t="s">
        <v>260</v>
      </c>
      <c r="AA239" s="5">
        <v>484.8</v>
      </c>
      <c r="AB239" s="5">
        <v>0.31</v>
      </c>
      <c r="AC239" s="36">
        <f t="shared" si="60"/>
        <v>150.288</v>
      </c>
      <c r="AD239" s="5">
        <v>1199.1</v>
      </c>
      <c r="AE239" s="37">
        <v>2618</v>
      </c>
      <c r="AF239" s="36">
        <f t="shared" si="52"/>
        <v>3817.1</v>
      </c>
      <c r="AG239" s="5">
        <v>4.43</v>
      </c>
      <c r="AH239" s="40">
        <f t="shared" si="53"/>
        <v>0.039372298341673</v>
      </c>
      <c r="AI239" s="134">
        <f t="shared" si="61"/>
        <v>0.1744192816536114</v>
      </c>
      <c r="AK239" s="5" t="s">
        <v>260</v>
      </c>
      <c r="AL239" s="5">
        <v>269.1</v>
      </c>
      <c r="AM239" s="5">
        <v>0.0682</v>
      </c>
      <c r="AN239" s="36">
        <f t="shared" si="62"/>
        <v>18.35262</v>
      </c>
      <c r="AO239" s="5">
        <v>1199.1</v>
      </c>
      <c r="AP239" s="37">
        <v>2618</v>
      </c>
      <c r="AQ239" s="36">
        <f t="shared" si="54"/>
        <v>3817.1</v>
      </c>
      <c r="AR239" s="36">
        <v>32.9</v>
      </c>
      <c r="AS239" s="38">
        <f t="shared" si="55"/>
        <v>0.004808000838332767</v>
      </c>
      <c r="AT239" s="140">
        <f t="shared" si="63"/>
        <v>0.15818322758114803</v>
      </c>
      <c r="AU239" s="5"/>
      <c r="AV239" s="5"/>
      <c r="AW239" s="5"/>
      <c r="AX239" s="5"/>
    </row>
    <row r="240" spans="1:50" ht="11.25">
      <c r="A240" s="35">
        <v>231</v>
      </c>
      <c r="B240" s="5" t="s">
        <v>261</v>
      </c>
      <c r="C240" s="5">
        <v>5</v>
      </c>
      <c r="D240" s="5">
        <v>145.6</v>
      </c>
      <c r="E240" s="5">
        <v>0.0341</v>
      </c>
      <c r="F240" s="36">
        <f t="shared" si="56"/>
        <v>4.96496</v>
      </c>
      <c r="G240" s="5">
        <v>238.8</v>
      </c>
      <c r="H240" s="37">
        <v>1332.6</v>
      </c>
      <c r="I240" s="36">
        <f t="shared" si="48"/>
        <v>1571.3999999999999</v>
      </c>
      <c r="J240" s="5">
        <v>41.08</v>
      </c>
      <c r="K240" s="38">
        <f t="shared" si="49"/>
        <v>0.0031595774468626703</v>
      </c>
      <c r="L240" s="140">
        <f t="shared" si="57"/>
        <v>0.1297954415171185</v>
      </c>
      <c r="M240" s="19"/>
      <c r="N240" s="5" t="s">
        <v>261</v>
      </c>
      <c r="O240" s="5">
        <v>5</v>
      </c>
      <c r="P240" s="5">
        <v>145.6</v>
      </c>
      <c r="Q240" s="39">
        <v>0.0341</v>
      </c>
      <c r="R240" s="36">
        <f t="shared" si="58"/>
        <v>4.96496</v>
      </c>
      <c r="S240" s="5">
        <v>238.8</v>
      </c>
      <c r="T240" s="37">
        <v>1332.6</v>
      </c>
      <c r="U240" s="36">
        <f t="shared" si="50"/>
        <v>1571.3999999999999</v>
      </c>
      <c r="V240" s="36">
        <v>128.84</v>
      </c>
      <c r="W240" s="38">
        <f t="shared" si="51"/>
        <v>0.0031595774468626703</v>
      </c>
      <c r="X240" s="122">
        <f t="shared" si="59"/>
        <v>0.40707995825378646</v>
      </c>
      <c r="Y240" s="42"/>
      <c r="Z240" s="5" t="s">
        <v>261</v>
      </c>
      <c r="AA240" s="5">
        <v>399.8</v>
      </c>
      <c r="AB240" s="5">
        <v>0.31</v>
      </c>
      <c r="AC240" s="36">
        <f t="shared" si="60"/>
        <v>123.938</v>
      </c>
      <c r="AD240" s="5">
        <v>238.8</v>
      </c>
      <c r="AE240" s="37">
        <v>1332.6</v>
      </c>
      <c r="AF240" s="36">
        <f t="shared" si="52"/>
        <v>1571.3999999999999</v>
      </c>
      <c r="AG240" s="5">
        <v>4.43</v>
      </c>
      <c r="AH240" s="40">
        <f t="shared" si="53"/>
        <v>0.07887107038309789</v>
      </c>
      <c r="AI240" s="134">
        <f t="shared" si="61"/>
        <v>0.3493988417971236</v>
      </c>
      <c r="AK240" s="5" t="s">
        <v>261</v>
      </c>
      <c r="AL240" s="5">
        <v>145.6</v>
      </c>
      <c r="AM240" s="5">
        <v>0.0682</v>
      </c>
      <c r="AN240" s="36">
        <f t="shared" si="62"/>
        <v>9.92992</v>
      </c>
      <c r="AO240" s="5">
        <v>238.8</v>
      </c>
      <c r="AP240" s="37">
        <v>1332.6</v>
      </c>
      <c r="AQ240" s="36">
        <f t="shared" si="54"/>
        <v>1571.3999999999999</v>
      </c>
      <c r="AR240" s="36">
        <v>32.9</v>
      </c>
      <c r="AS240" s="38">
        <f t="shared" si="55"/>
        <v>0.006319154893725341</v>
      </c>
      <c r="AT240" s="140">
        <f t="shared" si="63"/>
        <v>0.2079001960035637</v>
      </c>
      <c r="AU240" s="5"/>
      <c r="AV240" s="5"/>
      <c r="AW240" s="5"/>
      <c r="AX240" s="5"/>
    </row>
    <row r="241" spans="1:50" ht="11.25">
      <c r="A241" s="35">
        <v>232</v>
      </c>
      <c r="B241" s="5" t="s">
        <v>262</v>
      </c>
      <c r="C241" s="5">
        <v>4</v>
      </c>
      <c r="D241" s="5">
        <v>145.1</v>
      </c>
      <c r="E241" s="5">
        <v>0.0341</v>
      </c>
      <c r="F241" s="36">
        <f t="shared" si="56"/>
        <v>4.947909999999999</v>
      </c>
      <c r="G241" s="5">
        <v>782.6</v>
      </c>
      <c r="H241" s="37">
        <v>1542.5</v>
      </c>
      <c r="I241" s="36">
        <f t="shared" si="48"/>
        <v>2325.1</v>
      </c>
      <c r="J241" s="5">
        <v>41.08</v>
      </c>
      <c r="K241" s="38">
        <f t="shared" si="49"/>
        <v>0.002128041804653563</v>
      </c>
      <c r="L241" s="140">
        <f t="shared" si="57"/>
        <v>0.08741995733516837</v>
      </c>
      <c r="M241" s="19"/>
      <c r="N241" s="5" t="s">
        <v>262</v>
      </c>
      <c r="O241" s="5">
        <v>4</v>
      </c>
      <c r="P241" s="5">
        <v>145.1</v>
      </c>
      <c r="Q241" s="39">
        <v>0.0341</v>
      </c>
      <c r="R241" s="36">
        <f t="shared" si="58"/>
        <v>4.947909999999999</v>
      </c>
      <c r="S241" s="5">
        <v>782.6</v>
      </c>
      <c r="T241" s="37">
        <v>1542.5</v>
      </c>
      <c r="U241" s="36">
        <f t="shared" si="50"/>
        <v>2325.1</v>
      </c>
      <c r="V241" s="36">
        <v>128.84</v>
      </c>
      <c r="W241" s="38">
        <f t="shared" si="51"/>
        <v>0.002128041804653563</v>
      </c>
      <c r="X241" s="122">
        <f t="shared" si="59"/>
        <v>0.2741769061115651</v>
      </c>
      <c r="Y241" s="19"/>
      <c r="Z241" s="5" t="s">
        <v>262</v>
      </c>
      <c r="AA241" s="5">
        <v>444</v>
      </c>
      <c r="AB241" s="5">
        <v>0.31</v>
      </c>
      <c r="AC241" s="36">
        <f t="shared" si="60"/>
        <v>137.64</v>
      </c>
      <c r="AD241" s="5">
        <v>782.6</v>
      </c>
      <c r="AE241" s="37">
        <v>1542.5</v>
      </c>
      <c r="AF241" s="36">
        <f t="shared" si="52"/>
        <v>2325.1</v>
      </c>
      <c r="AG241" s="5">
        <v>4.43</v>
      </c>
      <c r="AH241" s="40">
        <f t="shared" si="53"/>
        <v>0.059197453872951694</v>
      </c>
      <c r="AI241" s="134">
        <f t="shared" si="61"/>
        <v>0.26224472065717597</v>
      </c>
      <c r="AK241" s="5" t="s">
        <v>262</v>
      </c>
      <c r="AL241" s="5">
        <v>145.1</v>
      </c>
      <c r="AM241" s="5">
        <v>0.0682</v>
      </c>
      <c r="AN241" s="36">
        <f t="shared" si="62"/>
        <v>9.895819999999999</v>
      </c>
      <c r="AO241" s="5">
        <v>782.6</v>
      </c>
      <c r="AP241" s="37">
        <v>1542.5</v>
      </c>
      <c r="AQ241" s="36">
        <f t="shared" si="54"/>
        <v>2325.1</v>
      </c>
      <c r="AR241" s="36">
        <v>32.9</v>
      </c>
      <c r="AS241" s="38">
        <f t="shared" si="55"/>
        <v>0.004256083609307126</v>
      </c>
      <c r="AT241" s="140">
        <f t="shared" si="63"/>
        <v>0.14002515074620445</v>
      </c>
      <c r="AU241" s="5"/>
      <c r="AV241" s="5"/>
      <c r="AW241" s="5"/>
      <c r="AX241" s="5"/>
    </row>
    <row r="242" spans="1:50" ht="11.25">
      <c r="A242" s="35">
        <v>233</v>
      </c>
      <c r="B242" s="5" t="s">
        <v>263</v>
      </c>
      <c r="C242" s="5">
        <v>4</v>
      </c>
      <c r="D242" s="5">
        <v>681.7</v>
      </c>
      <c r="E242" s="5">
        <v>0.0341</v>
      </c>
      <c r="F242" s="36">
        <f t="shared" si="56"/>
        <v>23.24597</v>
      </c>
      <c r="G242" s="5">
        <v>0</v>
      </c>
      <c r="H242" s="37">
        <v>3102.4</v>
      </c>
      <c r="I242" s="36">
        <f t="shared" si="48"/>
        <v>3102.4</v>
      </c>
      <c r="J242" s="5">
        <v>41.08</v>
      </c>
      <c r="K242" s="38">
        <f t="shared" si="49"/>
        <v>0.007492899045899948</v>
      </c>
      <c r="L242" s="140">
        <f t="shared" si="57"/>
        <v>0.3078082928055698</v>
      </c>
      <c r="M242" s="19"/>
      <c r="N242" s="5" t="s">
        <v>263</v>
      </c>
      <c r="O242" s="5">
        <v>4</v>
      </c>
      <c r="P242" s="5">
        <v>681.7</v>
      </c>
      <c r="Q242" s="39">
        <v>0.0341</v>
      </c>
      <c r="R242" s="36">
        <f t="shared" si="58"/>
        <v>23.24597</v>
      </c>
      <c r="S242" s="5">
        <v>0</v>
      </c>
      <c r="T242" s="37">
        <v>3102.4</v>
      </c>
      <c r="U242" s="36">
        <f t="shared" si="50"/>
        <v>3102.4</v>
      </c>
      <c r="V242" s="36">
        <v>128.84</v>
      </c>
      <c r="W242" s="38">
        <f t="shared" si="51"/>
        <v>0.007492899045899948</v>
      </c>
      <c r="X242" s="122">
        <f t="shared" si="59"/>
        <v>0.9653851130737493</v>
      </c>
      <c r="Y242" s="19"/>
      <c r="Z242" s="5" t="s">
        <v>263</v>
      </c>
      <c r="AA242" s="5">
        <v>681.7</v>
      </c>
      <c r="AB242" s="5">
        <v>0.31</v>
      </c>
      <c r="AC242" s="36">
        <f t="shared" si="60"/>
        <v>211.32700000000003</v>
      </c>
      <c r="AD242" s="5">
        <v>0</v>
      </c>
      <c r="AE242" s="37">
        <v>3102.4</v>
      </c>
      <c r="AF242" s="36">
        <f t="shared" si="52"/>
        <v>3102.4</v>
      </c>
      <c r="AG242" s="5">
        <v>4.43</v>
      </c>
      <c r="AH242" s="40">
        <f t="shared" si="53"/>
        <v>0.0681172640536359</v>
      </c>
      <c r="AI242" s="134">
        <f t="shared" si="61"/>
        <v>0.30175947975760703</v>
      </c>
      <c r="AK242" s="5" t="s">
        <v>263</v>
      </c>
      <c r="AL242" s="5">
        <v>681.7</v>
      </c>
      <c r="AM242" s="5">
        <v>0.0682</v>
      </c>
      <c r="AN242" s="36">
        <f t="shared" si="62"/>
        <v>46.49194</v>
      </c>
      <c r="AO242" s="5">
        <v>0</v>
      </c>
      <c r="AP242" s="37">
        <v>3102.4</v>
      </c>
      <c r="AQ242" s="36">
        <f t="shared" si="54"/>
        <v>3102.4</v>
      </c>
      <c r="AR242" s="36">
        <v>32.9</v>
      </c>
      <c r="AS242" s="38">
        <f t="shared" si="55"/>
        <v>0.014985798091799896</v>
      </c>
      <c r="AT242" s="140">
        <f t="shared" si="63"/>
        <v>0.49303275722021656</v>
      </c>
      <c r="AU242" s="5"/>
      <c r="AV242" s="5"/>
      <c r="AW242" s="5"/>
      <c r="AX242" s="5"/>
    </row>
    <row r="243" spans="1:50" ht="11.25">
      <c r="A243" s="35">
        <v>234</v>
      </c>
      <c r="B243" s="5" t="s">
        <v>264</v>
      </c>
      <c r="C243" s="5">
        <v>9</v>
      </c>
      <c r="D243" s="5">
        <v>303.9</v>
      </c>
      <c r="E243" s="5">
        <v>0.0341</v>
      </c>
      <c r="F243" s="36">
        <f t="shared" si="56"/>
        <v>10.362989999999998</v>
      </c>
      <c r="G243" s="5">
        <v>0</v>
      </c>
      <c r="H243" s="37">
        <v>1966.8</v>
      </c>
      <c r="I243" s="36">
        <f t="shared" si="48"/>
        <v>1966.8</v>
      </c>
      <c r="J243" s="5">
        <v>41.08</v>
      </c>
      <c r="K243" s="38">
        <f t="shared" si="49"/>
        <v>0.0052689597315436236</v>
      </c>
      <c r="L243" s="140">
        <f t="shared" si="57"/>
        <v>0.21644886577181205</v>
      </c>
      <c r="M243" s="19"/>
      <c r="N243" s="5" t="s">
        <v>264</v>
      </c>
      <c r="O243" s="5">
        <v>9</v>
      </c>
      <c r="P243" s="5">
        <v>303.9</v>
      </c>
      <c r="Q243" s="39">
        <v>0.0341</v>
      </c>
      <c r="R243" s="36">
        <f t="shared" si="58"/>
        <v>10.362989999999998</v>
      </c>
      <c r="S243" s="5">
        <v>0</v>
      </c>
      <c r="T243" s="37">
        <v>1966.8</v>
      </c>
      <c r="U243" s="36">
        <f t="shared" si="50"/>
        <v>1966.8</v>
      </c>
      <c r="V243" s="36">
        <v>128.84</v>
      </c>
      <c r="W243" s="38">
        <f t="shared" si="51"/>
        <v>0.0052689597315436236</v>
      </c>
      <c r="X243" s="122">
        <f t="shared" si="59"/>
        <v>0.6788527718120805</v>
      </c>
      <c r="Y243" s="19"/>
      <c r="Z243" s="5" t="s">
        <v>264</v>
      </c>
      <c r="AA243" s="5">
        <v>556.7</v>
      </c>
      <c r="AB243" s="5">
        <v>2.14</v>
      </c>
      <c r="AC243" s="36">
        <f t="shared" si="60"/>
        <v>1191.3380000000002</v>
      </c>
      <c r="AD243" s="5">
        <v>0</v>
      </c>
      <c r="AE243" s="37">
        <v>1966.8</v>
      </c>
      <c r="AF243" s="36">
        <f t="shared" si="52"/>
        <v>1966.8</v>
      </c>
      <c r="AG243" s="5">
        <v>4.43</v>
      </c>
      <c r="AH243" s="40">
        <f t="shared" si="53"/>
        <v>0.605724018710596</v>
      </c>
      <c r="AI243" s="134">
        <f t="shared" si="61"/>
        <v>2.6833574028879403</v>
      </c>
      <c r="AK243" s="5" t="s">
        <v>264</v>
      </c>
      <c r="AL243" s="5">
        <v>303.9</v>
      </c>
      <c r="AM243" s="5">
        <v>0.0682</v>
      </c>
      <c r="AN243" s="36">
        <f t="shared" si="62"/>
        <v>20.725979999999996</v>
      </c>
      <c r="AO243" s="5">
        <v>0</v>
      </c>
      <c r="AP243" s="37">
        <v>1966.8</v>
      </c>
      <c r="AQ243" s="36">
        <f t="shared" si="54"/>
        <v>1966.8</v>
      </c>
      <c r="AR243" s="36">
        <v>32.9</v>
      </c>
      <c r="AS243" s="38">
        <f t="shared" si="55"/>
        <v>0.010537919463087247</v>
      </c>
      <c r="AT243" s="140">
        <f t="shared" si="63"/>
        <v>0.3466975503355704</v>
      </c>
      <c r="AU243" s="5"/>
      <c r="AV243" s="5"/>
      <c r="AW243" s="5"/>
      <c r="AX243" s="5"/>
    </row>
    <row r="244" spans="1:50" ht="11.25">
      <c r="A244" s="35">
        <v>235</v>
      </c>
      <c r="B244" s="5" t="s">
        <v>265</v>
      </c>
      <c r="C244" s="5">
        <v>9</v>
      </c>
      <c r="D244" s="5">
        <v>303.9</v>
      </c>
      <c r="E244" s="5">
        <v>0.0341</v>
      </c>
      <c r="F244" s="36">
        <f t="shared" si="56"/>
        <v>10.362989999999998</v>
      </c>
      <c r="G244" s="5">
        <v>40.5</v>
      </c>
      <c r="H244" s="37">
        <v>1937.4</v>
      </c>
      <c r="I244" s="36">
        <f t="shared" si="48"/>
        <v>1977.9</v>
      </c>
      <c r="J244" s="5">
        <v>41.08</v>
      </c>
      <c r="K244" s="38">
        <f t="shared" si="49"/>
        <v>0.005239390262399514</v>
      </c>
      <c r="L244" s="140">
        <f t="shared" si="57"/>
        <v>0.215234151979372</v>
      </c>
      <c r="M244" s="19"/>
      <c r="N244" s="5" t="s">
        <v>265</v>
      </c>
      <c r="O244" s="5">
        <v>9</v>
      </c>
      <c r="P244" s="5">
        <v>303.9</v>
      </c>
      <c r="Q244" s="39">
        <v>0.0341</v>
      </c>
      <c r="R244" s="36">
        <f t="shared" si="58"/>
        <v>10.362989999999998</v>
      </c>
      <c r="S244" s="5">
        <v>40.5</v>
      </c>
      <c r="T244" s="37">
        <v>1937.4</v>
      </c>
      <c r="U244" s="36">
        <f t="shared" si="50"/>
        <v>1977.9</v>
      </c>
      <c r="V244" s="36">
        <v>128.84</v>
      </c>
      <c r="W244" s="38">
        <f t="shared" si="51"/>
        <v>0.005239390262399514</v>
      </c>
      <c r="X244" s="122">
        <f t="shared" si="59"/>
        <v>0.6750430414075533</v>
      </c>
      <c r="Y244" s="19"/>
      <c r="Z244" s="5" t="s">
        <v>265</v>
      </c>
      <c r="AA244" s="5">
        <v>532.2</v>
      </c>
      <c r="AB244" s="5">
        <v>2.14</v>
      </c>
      <c r="AC244" s="36">
        <f t="shared" si="60"/>
        <v>1138.9080000000001</v>
      </c>
      <c r="AD244" s="5">
        <v>40.5</v>
      </c>
      <c r="AE244" s="37">
        <v>1937.4</v>
      </c>
      <c r="AF244" s="36">
        <f t="shared" si="52"/>
        <v>1977.9</v>
      </c>
      <c r="AG244" s="5">
        <v>4.43</v>
      </c>
      <c r="AH244" s="40">
        <f t="shared" si="53"/>
        <v>0.5758167753678144</v>
      </c>
      <c r="AI244" s="134">
        <f t="shared" si="61"/>
        <v>2.5508683148794176</v>
      </c>
      <c r="AK244" s="5" t="s">
        <v>265</v>
      </c>
      <c r="AL244" s="5">
        <v>303.9</v>
      </c>
      <c r="AM244" s="5">
        <v>0.0682</v>
      </c>
      <c r="AN244" s="36">
        <f t="shared" si="62"/>
        <v>20.725979999999996</v>
      </c>
      <c r="AO244" s="5">
        <v>40.5</v>
      </c>
      <c r="AP244" s="37">
        <v>1937.4</v>
      </c>
      <c r="AQ244" s="36">
        <f t="shared" si="54"/>
        <v>1977.9</v>
      </c>
      <c r="AR244" s="36">
        <v>32.9</v>
      </c>
      <c r="AS244" s="38">
        <f t="shared" si="55"/>
        <v>0.010478780524799027</v>
      </c>
      <c r="AT244" s="140">
        <f t="shared" si="63"/>
        <v>0.34475187926588796</v>
      </c>
      <c r="AU244" s="5"/>
      <c r="AV244" s="5"/>
      <c r="AW244" s="5"/>
      <c r="AX244" s="5"/>
    </row>
    <row r="245" spans="1:50" ht="11.25">
      <c r="A245" s="35">
        <v>236</v>
      </c>
      <c r="B245" s="5" t="s">
        <v>266</v>
      </c>
      <c r="C245" s="5">
        <v>5</v>
      </c>
      <c r="D245" s="5">
        <v>180.9</v>
      </c>
      <c r="E245" s="5">
        <v>0.0341</v>
      </c>
      <c r="F245" s="36">
        <f t="shared" si="56"/>
        <v>6.16869</v>
      </c>
      <c r="G245" s="5">
        <v>568</v>
      </c>
      <c r="H245" s="37">
        <v>2007</v>
      </c>
      <c r="I245" s="36">
        <f t="shared" si="48"/>
        <v>2575</v>
      </c>
      <c r="J245" s="5">
        <v>41.08</v>
      </c>
      <c r="K245" s="38">
        <f t="shared" si="49"/>
        <v>0.0023956077669902913</v>
      </c>
      <c r="L245" s="140">
        <f t="shared" si="57"/>
        <v>0.09841156706796116</v>
      </c>
      <c r="M245" s="19"/>
      <c r="N245" s="5" t="s">
        <v>266</v>
      </c>
      <c r="O245" s="5">
        <v>5</v>
      </c>
      <c r="P245" s="5">
        <v>180.9</v>
      </c>
      <c r="Q245" s="39">
        <v>0.0341</v>
      </c>
      <c r="R245" s="36">
        <f t="shared" si="58"/>
        <v>6.16869</v>
      </c>
      <c r="S245" s="5">
        <v>568</v>
      </c>
      <c r="T245" s="37">
        <v>2007</v>
      </c>
      <c r="U245" s="36">
        <f t="shared" si="50"/>
        <v>2575</v>
      </c>
      <c r="V245" s="36">
        <v>128.84</v>
      </c>
      <c r="W245" s="38">
        <f t="shared" si="51"/>
        <v>0.0023956077669902913</v>
      </c>
      <c r="X245" s="122">
        <f t="shared" si="59"/>
        <v>0.30865010469902915</v>
      </c>
      <c r="Y245" s="19"/>
      <c r="Z245" s="5" t="s">
        <v>266</v>
      </c>
      <c r="AA245" s="5">
        <v>530</v>
      </c>
      <c r="AB245" s="5">
        <v>0.31</v>
      </c>
      <c r="AC245" s="36">
        <f t="shared" si="60"/>
        <v>164.3</v>
      </c>
      <c r="AD245" s="5">
        <v>568</v>
      </c>
      <c r="AE245" s="37">
        <v>2007</v>
      </c>
      <c r="AF245" s="36">
        <f t="shared" si="52"/>
        <v>2575</v>
      </c>
      <c r="AG245" s="5">
        <v>4.43</v>
      </c>
      <c r="AH245" s="40">
        <f t="shared" si="53"/>
        <v>0.06380582524271845</v>
      </c>
      <c r="AI245" s="134">
        <f t="shared" si="61"/>
        <v>0.28265980582524275</v>
      </c>
      <c r="AK245" s="5" t="s">
        <v>266</v>
      </c>
      <c r="AL245" s="5">
        <v>180.9</v>
      </c>
      <c r="AM245" s="5">
        <v>0.0682</v>
      </c>
      <c r="AN245" s="36">
        <f t="shared" si="62"/>
        <v>12.33738</v>
      </c>
      <c r="AO245" s="5">
        <v>568</v>
      </c>
      <c r="AP245" s="37">
        <v>2007</v>
      </c>
      <c r="AQ245" s="36">
        <f t="shared" si="54"/>
        <v>2575</v>
      </c>
      <c r="AR245" s="36">
        <v>32.9</v>
      </c>
      <c r="AS245" s="38">
        <f t="shared" si="55"/>
        <v>0.0047912155339805826</v>
      </c>
      <c r="AT245" s="140">
        <f t="shared" si="63"/>
        <v>0.15763099106796116</v>
      </c>
      <c r="AU245" s="5"/>
      <c r="AV245" s="5"/>
      <c r="AW245" s="5"/>
      <c r="AX245" s="5"/>
    </row>
    <row r="246" spans="1:50" ht="11.25">
      <c r="A246" s="35">
        <v>237</v>
      </c>
      <c r="B246" s="5" t="s">
        <v>267</v>
      </c>
      <c r="C246" s="5">
        <v>5</v>
      </c>
      <c r="D246" s="5">
        <v>396.4</v>
      </c>
      <c r="E246" s="5">
        <v>0.0341</v>
      </c>
      <c r="F246" s="36">
        <f t="shared" si="56"/>
        <v>13.51724</v>
      </c>
      <c r="G246" s="5">
        <v>0</v>
      </c>
      <c r="H246" s="37">
        <v>4535.7</v>
      </c>
      <c r="I246" s="36">
        <f t="shared" si="48"/>
        <v>4535.7</v>
      </c>
      <c r="J246" s="5">
        <v>41.08</v>
      </c>
      <c r="K246" s="38">
        <f t="shared" si="49"/>
        <v>0.0029801882840575877</v>
      </c>
      <c r="L246" s="140">
        <f t="shared" si="57"/>
        <v>0.1224261347090857</v>
      </c>
      <c r="M246" s="19"/>
      <c r="N246" s="5" t="s">
        <v>267</v>
      </c>
      <c r="O246" s="5">
        <v>5</v>
      </c>
      <c r="P246" s="5">
        <v>396.4</v>
      </c>
      <c r="Q246" s="39">
        <v>0.0341</v>
      </c>
      <c r="R246" s="36">
        <f t="shared" si="58"/>
        <v>13.51724</v>
      </c>
      <c r="S246" s="5">
        <v>0</v>
      </c>
      <c r="T246" s="37">
        <v>4535.7</v>
      </c>
      <c r="U246" s="36">
        <f t="shared" si="50"/>
        <v>4535.7</v>
      </c>
      <c r="V246" s="36">
        <v>128.84</v>
      </c>
      <c r="W246" s="38">
        <f t="shared" si="51"/>
        <v>0.0029801882840575877</v>
      </c>
      <c r="X246" s="122">
        <f t="shared" si="59"/>
        <v>0.3839674585179796</v>
      </c>
      <c r="Y246" s="19"/>
      <c r="Z246" s="5" t="s">
        <v>267</v>
      </c>
      <c r="AA246" s="5">
        <v>1371.1</v>
      </c>
      <c r="AB246" s="5">
        <v>0.31</v>
      </c>
      <c r="AC246" s="36">
        <f t="shared" si="60"/>
        <v>425.041</v>
      </c>
      <c r="AD246" s="5">
        <v>0</v>
      </c>
      <c r="AE246" s="37">
        <v>4535.7</v>
      </c>
      <c r="AF246" s="36">
        <f t="shared" si="52"/>
        <v>4535.7</v>
      </c>
      <c r="AG246" s="5">
        <v>4.43</v>
      </c>
      <c r="AH246" s="40">
        <f t="shared" si="53"/>
        <v>0.09371012192164385</v>
      </c>
      <c r="AI246" s="134">
        <f t="shared" si="61"/>
        <v>0.41513584011288224</v>
      </c>
      <c r="AK246" s="5" t="s">
        <v>267</v>
      </c>
      <c r="AL246" s="5">
        <v>396.4</v>
      </c>
      <c r="AM246" s="5">
        <v>0.0682</v>
      </c>
      <c r="AN246" s="36">
        <f t="shared" si="62"/>
        <v>27.03448</v>
      </c>
      <c r="AO246" s="5">
        <v>0</v>
      </c>
      <c r="AP246" s="37">
        <v>4535.7</v>
      </c>
      <c r="AQ246" s="36">
        <f t="shared" si="54"/>
        <v>4535.7</v>
      </c>
      <c r="AR246" s="36">
        <v>32.9</v>
      </c>
      <c r="AS246" s="38">
        <f t="shared" si="55"/>
        <v>0.005960376568115175</v>
      </c>
      <c r="AT246" s="140">
        <f t="shared" si="63"/>
        <v>0.19609638909098925</v>
      </c>
      <c r="AU246" s="5"/>
      <c r="AV246" s="5"/>
      <c r="AW246" s="5"/>
      <c r="AX246" s="5"/>
    </row>
    <row r="247" spans="1:50" ht="11.25">
      <c r="A247" s="35">
        <v>239</v>
      </c>
      <c r="B247" s="5" t="s">
        <v>268</v>
      </c>
      <c r="C247" s="5">
        <v>9</v>
      </c>
      <c r="D247" s="5">
        <v>313.9</v>
      </c>
      <c r="E247" s="5">
        <v>0.0341</v>
      </c>
      <c r="F247" s="36">
        <f t="shared" si="56"/>
        <v>10.70399</v>
      </c>
      <c r="G247" s="5">
        <v>521.1</v>
      </c>
      <c r="H247" s="37">
        <v>2220.7</v>
      </c>
      <c r="I247" s="36">
        <f t="shared" si="48"/>
        <v>2741.7999999999997</v>
      </c>
      <c r="J247" s="5">
        <v>41.08</v>
      </c>
      <c r="K247" s="38">
        <f t="shared" si="49"/>
        <v>0.0039040010212269315</v>
      </c>
      <c r="L247" s="140">
        <f t="shared" si="57"/>
        <v>0.16037636195200233</v>
      </c>
      <c r="M247" s="19"/>
      <c r="N247" s="5" t="s">
        <v>268</v>
      </c>
      <c r="O247" s="5">
        <v>9</v>
      </c>
      <c r="P247" s="5">
        <v>313.9</v>
      </c>
      <c r="Q247" s="39">
        <v>0.0341</v>
      </c>
      <c r="R247" s="36">
        <f t="shared" si="58"/>
        <v>10.70399</v>
      </c>
      <c r="S247" s="5">
        <v>521.1</v>
      </c>
      <c r="T247" s="37">
        <v>2220.7</v>
      </c>
      <c r="U247" s="36">
        <f t="shared" si="50"/>
        <v>2741.7999999999997</v>
      </c>
      <c r="V247" s="36">
        <v>128.84</v>
      </c>
      <c r="W247" s="38">
        <f t="shared" si="51"/>
        <v>0.0039040010212269315</v>
      </c>
      <c r="X247" s="122">
        <f t="shared" si="59"/>
        <v>0.5029914915748779</v>
      </c>
      <c r="Y247" s="42"/>
      <c r="Z247" s="5" t="s">
        <v>268</v>
      </c>
      <c r="AA247" s="5">
        <v>402</v>
      </c>
      <c r="AB247" s="5">
        <v>2.14</v>
      </c>
      <c r="AC247" s="36">
        <f t="shared" si="60"/>
        <v>860.2800000000001</v>
      </c>
      <c r="AD247" s="5">
        <v>521.1</v>
      </c>
      <c r="AE247" s="37">
        <v>2220.7</v>
      </c>
      <c r="AF247" s="36">
        <f t="shared" si="52"/>
        <v>2741.7999999999997</v>
      </c>
      <c r="AG247" s="5">
        <v>4.43</v>
      </c>
      <c r="AH247" s="40">
        <f t="shared" si="53"/>
        <v>0.31376468013713626</v>
      </c>
      <c r="AI247" s="134">
        <f t="shared" si="61"/>
        <v>1.3899775330075135</v>
      </c>
      <c r="AK247" s="5" t="s">
        <v>268</v>
      </c>
      <c r="AL247" s="5">
        <v>313.9</v>
      </c>
      <c r="AM247" s="5">
        <v>0.0682</v>
      </c>
      <c r="AN247" s="36">
        <f t="shared" si="62"/>
        <v>21.40798</v>
      </c>
      <c r="AO247" s="5">
        <v>521.1</v>
      </c>
      <c r="AP247" s="37">
        <v>2220.7</v>
      </c>
      <c r="AQ247" s="36">
        <f t="shared" si="54"/>
        <v>2741.7999999999997</v>
      </c>
      <c r="AR247" s="36">
        <v>32.9</v>
      </c>
      <c r="AS247" s="38">
        <f t="shared" si="55"/>
        <v>0.007808002042453863</v>
      </c>
      <c r="AT247" s="140">
        <f t="shared" si="63"/>
        <v>0.2568832671967321</v>
      </c>
      <c r="AU247" s="5"/>
      <c r="AV247" s="5"/>
      <c r="AW247" s="5"/>
      <c r="AX247" s="5"/>
    </row>
    <row r="248" spans="1:50" ht="11.25">
      <c r="A248" s="35">
        <v>240</v>
      </c>
      <c r="B248" s="5" t="s">
        <v>269</v>
      </c>
      <c r="C248" s="5">
        <v>9</v>
      </c>
      <c r="D248" s="41">
        <v>327</v>
      </c>
      <c r="E248" s="5">
        <v>0.0341</v>
      </c>
      <c r="F248" s="36">
        <f t="shared" si="56"/>
        <v>11.150699999999999</v>
      </c>
      <c r="G248" s="5">
        <v>476.5</v>
      </c>
      <c r="H248" s="37">
        <v>2291.1</v>
      </c>
      <c r="I248" s="36">
        <f t="shared" si="48"/>
        <v>2767.6</v>
      </c>
      <c r="J248" s="5">
        <v>41.08</v>
      </c>
      <c r="K248" s="38">
        <f t="shared" si="49"/>
        <v>0.004029014308426073</v>
      </c>
      <c r="L248" s="140">
        <f t="shared" si="57"/>
        <v>0.16551190779014308</v>
      </c>
      <c r="M248" s="19"/>
      <c r="N248" s="5" t="s">
        <v>269</v>
      </c>
      <c r="O248" s="5">
        <v>9</v>
      </c>
      <c r="P248" s="41">
        <v>327</v>
      </c>
      <c r="Q248" s="39">
        <v>0.0341</v>
      </c>
      <c r="R248" s="36">
        <f t="shared" si="58"/>
        <v>11.150699999999999</v>
      </c>
      <c r="S248" s="5">
        <v>476.5</v>
      </c>
      <c r="T248" s="37">
        <v>2291.1</v>
      </c>
      <c r="U248" s="36">
        <f t="shared" si="50"/>
        <v>2767.6</v>
      </c>
      <c r="V248" s="36">
        <v>128.84</v>
      </c>
      <c r="W248" s="38">
        <f t="shared" si="51"/>
        <v>0.004029014308426073</v>
      </c>
      <c r="X248" s="122">
        <f t="shared" si="59"/>
        <v>0.5190982034976153</v>
      </c>
      <c r="Y248" s="19"/>
      <c r="Z248" s="5" t="s">
        <v>269</v>
      </c>
      <c r="AA248" s="5">
        <v>399.3</v>
      </c>
      <c r="AB248" s="5">
        <v>2.41</v>
      </c>
      <c r="AC248" s="36">
        <f t="shared" si="60"/>
        <v>962.3130000000001</v>
      </c>
      <c r="AD248" s="5">
        <v>476.5</v>
      </c>
      <c r="AE248" s="37">
        <v>2291.1</v>
      </c>
      <c r="AF248" s="36">
        <f t="shared" si="52"/>
        <v>2767.6</v>
      </c>
      <c r="AG248" s="5">
        <v>4.43</v>
      </c>
      <c r="AH248" s="40">
        <f t="shared" si="53"/>
        <v>0.34770667726550086</v>
      </c>
      <c r="AI248" s="134">
        <f t="shared" si="61"/>
        <v>1.5403405802861687</v>
      </c>
      <c r="AK248" s="5" t="s">
        <v>269</v>
      </c>
      <c r="AL248" s="41">
        <v>327</v>
      </c>
      <c r="AM248" s="5">
        <v>0.0682</v>
      </c>
      <c r="AN248" s="36">
        <f t="shared" si="62"/>
        <v>22.301399999999997</v>
      </c>
      <c r="AO248" s="5">
        <v>476.5</v>
      </c>
      <c r="AP248" s="37">
        <v>2291.1</v>
      </c>
      <c r="AQ248" s="36">
        <f t="shared" si="54"/>
        <v>2767.6</v>
      </c>
      <c r="AR248" s="36">
        <v>32.9</v>
      </c>
      <c r="AS248" s="38">
        <f t="shared" si="55"/>
        <v>0.008058028616852146</v>
      </c>
      <c r="AT248" s="140">
        <f t="shared" si="63"/>
        <v>0.2651091414944356</v>
      </c>
      <c r="AU248" s="5"/>
      <c r="AV248" s="5"/>
      <c r="AW248" s="5"/>
      <c r="AX248" s="5"/>
    </row>
    <row r="249" spans="1:50" ht="11.25">
      <c r="A249" s="35">
        <v>241</v>
      </c>
      <c r="B249" s="5" t="s">
        <v>270</v>
      </c>
      <c r="C249" s="5">
        <v>5</v>
      </c>
      <c r="D249" s="5">
        <v>394.6</v>
      </c>
      <c r="E249" s="5">
        <v>0.0341</v>
      </c>
      <c r="F249" s="36">
        <f t="shared" si="56"/>
        <v>13.45586</v>
      </c>
      <c r="G249" s="5">
        <v>0</v>
      </c>
      <c r="H249" s="37">
        <v>4500.9</v>
      </c>
      <c r="I249" s="36">
        <f t="shared" si="48"/>
        <v>4500.9</v>
      </c>
      <c r="J249" s="5">
        <v>41.08</v>
      </c>
      <c r="K249" s="38">
        <f t="shared" si="49"/>
        <v>0.002989593192472617</v>
      </c>
      <c r="L249" s="140">
        <f t="shared" si="57"/>
        <v>0.12281248834677509</v>
      </c>
      <c r="M249" s="19"/>
      <c r="N249" s="5" t="s">
        <v>270</v>
      </c>
      <c r="O249" s="5">
        <v>5</v>
      </c>
      <c r="P249" s="5">
        <v>394.6</v>
      </c>
      <c r="Q249" s="39">
        <v>0.0341</v>
      </c>
      <c r="R249" s="36">
        <f t="shared" si="58"/>
        <v>13.45586</v>
      </c>
      <c r="S249" s="5">
        <v>0</v>
      </c>
      <c r="T249" s="37">
        <v>4500.9</v>
      </c>
      <c r="U249" s="36">
        <f t="shared" si="50"/>
        <v>4500.9</v>
      </c>
      <c r="V249" s="36">
        <v>128.84</v>
      </c>
      <c r="W249" s="38">
        <f t="shared" si="51"/>
        <v>0.002989593192472617</v>
      </c>
      <c r="X249" s="122">
        <f t="shared" si="59"/>
        <v>0.385179186918172</v>
      </c>
      <c r="Y249" s="19"/>
      <c r="Z249" s="5" t="s">
        <v>270</v>
      </c>
      <c r="AA249" s="5">
        <v>394.6</v>
      </c>
      <c r="AB249" s="5">
        <v>0.31</v>
      </c>
      <c r="AC249" s="36">
        <f t="shared" si="60"/>
        <v>122.32600000000001</v>
      </c>
      <c r="AD249" s="5">
        <v>0</v>
      </c>
      <c r="AE249" s="37">
        <v>4500.9</v>
      </c>
      <c r="AF249" s="36">
        <f t="shared" si="52"/>
        <v>4500.9</v>
      </c>
      <c r="AG249" s="5">
        <v>4.43</v>
      </c>
      <c r="AH249" s="40">
        <f t="shared" si="53"/>
        <v>0.027178119931569246</v>
      </c>
      <c r="AI249" s="134">
        <f t="shared" si="61"/>
        <v>0.12039907129685175</v>
      </c>
      <c r="AK249" s="5" t="s">
        <v>270</v>
      </c>
      <c r="AL249" s="5">
        <v>394.6</v>
      </c>
      <c r="AM249" s="5">
        <v>0.0682</v>
      </c>
      <c r="AN249" s="36">
        <f t="shared" si="62"/>
        <v>26.91172</v>
      </c>
      <c r="AO249" s="5">
        <v>0</v>
      </c>
      <c r="AP249" s="37">
        <v>4500.9</v>
      </c>
      <c r="AQ249" s="36">
        <f t="shared" si="54"/>
        <v>4500.9</v>
      </c>
      <c r="AR249" s="36">
        <v>32.9</v>
      </c>
      <c r="AS249" s="38">
        <f t="shared" si="55"/>
        <v>0.005979186384945234</v>
      </c>
      <c r="AT249" s="140">
        <f t="shared" si="63"/>
        <v>0.19671523206469818</v>
      </c>
      <c r="AU249" s="5"/>
      <c r="AV249" s="5"/>
      <c r="AW249" s="5"/>
      <c r="AX249" s="5"/>
    </row>
    <row r="250" spans="1:50" ht="11.25">
      <c r="A250" s="35">
        <v>242</v>
      </c>
      <c r="B250" s="5" t="s">
        <v>271</v>
      </c>
      <c r="C250" s="5">
        <v>3</v>
      </c>
      <c r="D250" s="5">
        <v>206.1</v>
      </c>
      <c r="E250" s="5">
        <v>0.0341</v>
      </c>
      <c r="F250" s="36">
        <f t="shared" si="56"/>
        <v>7.028009999999999</v>
      </c>
      <c r="G250" s="5">
        <v>477.9</v>
      </c>
      <c r="H250" s="37">
        <v>1546.8</v>
      </c>
      <c r="I250" s="36">
        <f t="shared" si="48"/>
        <v>2024.6999999999998</v>
      </c>
      <c r="J250" s="5">
        <v>41.08</v>
      </c>
      <c r="K250" s="38">
        <f t="shared" si="49"/>
        <v>0.0034711364646614314</v>
      </c>
      <c r="L250" s="140">
        <f t="shared" si="57"/>
        <v>0.1425942859682916</v>
      </c>
      <c r="M250" s="19"/>
      <c r="N250" s="5" t="s">
        <v>271</v>
      </c>
      <c r="O250" s="5">
        <v>3</v>
      </c>
      <c r="P250" s="5">
        <v>206.1</v>
      </c>
      <c r="Q250" s="39">
        <v>0.0341</v>
      </c>
      <c r="R250" s="36">
        <f t="shared" si="58"/>
        <v>7.028009999999999</v>
      </c>
      <c r="S250" s="5">
        <v>477.9</v>
      </c>
      <c r="T250" s="37">
        <v>1546.8</v>
      </c>
      <c r="U250" s="36">
        <f t="shared" si="50"/>
        <v>2024.6999999999998</v>
      </c>
      <c r="V250" s="36">
        <v>128.84</v>
      </c>
      <c r="W250" s="38">
        <f t="shared" si="51"/>
        <v>0.0034711364646614314</v>
      </c>
      <c r="X250" s="122">
        <f t="shared" si="59"/>
        <v>0.44722122210697884</v>
      </c>
      <c r="Y250" s="19"/>
      <c r="Z250" s="5" t="s">
        <v>271</v>
      </c>
      <c r="AA250" s="5">
        <v>206.1</v>
      </c>
      <c r="AB250" s="5">
        <v>0.31</v>
      </c>
      <c r="AC250" s="36">
        <f t="shared" si="60"/>
        <v>63.891</v>
      </c>
      <c r="AD250" s="5">
        <v>477.9</v>
      </c>
      <c r="AE250" s="37">
        <v>1546.8</v>
      </c>
      <c r="AF250" s="36">
        <f t="shared" si="52"/>
        <v>2024.6999999999998</v>
      </c>
      <c r="AG250" s="5">
        <v>4.43</v>
      </c>
      <c r="AH250" s="40">
        <f t="shared" si="53"/>
        <v>0.03155578604237665</v>
      </c>
      <c r="AI250" s="134">
        <f t="shared" si="61"/>
        <v>0.13979213216772857</v>
      </c>
      <c r="AK250" s="5" t="s">
        <v>271</v>
      </c>
      <c r="AL250" s="5">
        <v>206.1</v>
      </c>
      <c r="AM250" s="5">
        <v>0.0682</v>
      </c>
      <c r="AN250" s="36">
        <f t="shared" si="62"/>
        <v>14.056019999999998</v>
      </c>
      <c r="AO250" s="5">
        <v>477.9</v>
      </c>
      <c r="AP250" s="37">
        <v>1546.8</v>
      </c>
      <c r="AQ250" s="36">
        <f t="shared" si="54"/>
        <v>2024.6999999999998</v>
      </c>
      <c r="AR250" s="36">
        <v>32.9</v>
      </c>
      <c r="AS250" s="38">
        <f t="shared" si="55"/>
        <v>0.006942272929322863</v>
      </c>
      <c r="AT250" s="140">
        <f t="shared" si="63"/>
        <v>0.22840077937472217</v>
      </c>
      <c r="AU250" s="5"/>
      <c r="AV250" s="5"/>
      <c r="AW250" s="5"/>
      <c r="AX250" s="5"/>
    </row>
    <row r="251" spans="1:50" ht="11.25">
      <c r="A251" s="35">
        <v>243</v>
      </c>
      <c r="B251" s="5" t="s">
        <v>272</v>
      </c>
      <c r="C251" s="5">
        <v>3</v>
      </c>
      <c r="D251" s="5">
        <v>215.2</v>
      </c>
      <c r="E251" s="5">
        <v>0.0341</v>
      </c>
      <c r="F251" s="36">
        <f t="shared" si="56"/>
        <v>7.3383199999999995</v>
      </c>
      <c r="G251" s="5">
        <v>440.8</v>
      </c>
      <c r="H251" s="37">
        <v>1477.49</v>
      </c>
      <c r="I251" s="36">
        <f t="shared" si="48"/>
        <v>1918.29</v>
      </c>
      <c r="J251" s="5">
        <v>41.08</v>
      </c>
      <c r="K251" s="38">
        <f t="shared" si="49"/>
        <v>0.0038254487069212684</v>
      </c>
      <c r="L251" s="140">
        <f t="shared" si="57"/>
        <v>0.1571494328803257</v>
      </c>
      <c r="M251" s="19"/>
      <c r="N251" s="5" t="s">
        <v>272</v>
      </c>
      <c r="O251" s="5">
        <v>3</v>
      </c>
      <c r="P251" s="5">
        <v>215.2</v>
      </c>
      <c r="Q251" s="39">
        <v>0.0341</v>
      </c>
      <c r="R251" s="36">
        <f t="shared" si="58"/>
        <v>7.3383199999999995</v>
      </c>
      <c r="S251" s="5">
        <v>440.8</v>
      </c>
      <c r="T251" s="37">
        <v>1477.49</v>
      </c>
      <c r="U251" s="36">
        <f t="shared" si="50"/>
        <v>1918.29</v>
      </c>
      <c r="V251" s="36">
        <v>128.84</v>
      </c>
      <c r="W251" s="38">
        <f t="shared" si="51"/>
        <v>0.0038254487069212684</v>
      </c>
      <c r="X251" s="122">
        <f t="shared" si="59"/>
        <v>0.49287081139973626</v>
      </c>
      <c r="Y251" s="19"/>
      <c r="Z251" s="5" t="s">
        <v>272</v>
      </c>
      <c r="AA251" s="5">
        <v>254.5</v>
      </c>
      <c r="AB251" s="5">
        <v>0.31</v>
      </c>
      <c r="AC251" s="36">
        <f t="shared" si="60"/>
        <v>78.895</v>
      </c>
      <c r="AD251" s="5">
        <v>440.8</v>
      </c>
      <c r="AE251" s="37">
        <v>1477.49</v>
      </c>
      <c r="AF251" s="36">
        <f t="shared" si="52"/>
        <v>1918.29</v>
      </c>
      <c r="AG251" s="5">
        <v>4.43</v>
      </c>
      <c r="AH251" s="40">
        <f t="shared" si="53"/>
        <v>0.04112777525817264</v>
      </c>
      <c r="AI251" s="134">
        <f t="shared" si="61"/>
        <v>0.1821960443937048</v>
      </c>
      <c r="AK251" s="5" t="s">
        <v>272</v>
      </c>
      <c r="AL251" s="5">
        <v>215.2</v>
      </c>
      <c r="AM251" s="5">
        <v>0.0682</v>
      </c>
      <c r="AN251" s="36">
        <f t="shared" si="62"/>
        <v>14.676639999999999</v>
      </c>
      <c r="AO251" s="5">
        <v>440.8</v>
      </c>
      <c r="AP251" s="37">
        <v>1477.49</v>
      </c>
      <c r="AQ251" s="36">
        <f t="shared" si="54"/>
        <v>1918.29</v>
      </c>
      <c r="AR251" s="36">
        <v>32.9</v>
      </c>
      <c r="AS251" s="38">
        <f t="shared" si="55"/>
        <v>0.007650897413842537</v>
      </c>
      <c r="AT251" s="140">
        <f t="shared" si="63"/>
        <v>0.25171452491541946</v>
      </c>
      <c r="AU251" s="5"/>
      <c r="AV251" s="5"/>
      <c r="AW251" s="5"/>
      <c r="AX251" s="5"/>
    </row>
    <row r="252" spans="1:50" ht="11.25">
      <c r="A252" s="35">
        <v>244</v>
      </c>
      <c r="B252" s="5" t="s">
        <v>273</v>
      </c>
      <c r="C252" s="5">
        <v>5</v>
      </c>
      <c r="D252" s="5">
        <v>234.1</v>
      </c>
      <c r="E252" s="5">
        <v>0.0341</v>
      </c>
      <c r="F252" s="36">
        <f t="shared" si="56"/>
        <v>7.98281</v>
      </c>
      <c r="G252" s="5">
        <v>391</v>
      </c>
      <c r="H252" s="37">
        <v>1279.1</v>
      </c>
      <c r="I252" s="36">
        <f t="shared" si="48"/>
        <v>1670.1</v>
      </c>
      <c r="J252" s="5">
        <v>41.08</v>
      </c>
      <c r="K252" s="38">
        <f t="shared" si="49"/>
        <v>0.004779839530567032</v>
      </c>
      <c r="L252" s="140">
        <f t="shared" si="57"/>
        <v>0.19635580791569368</v>
      </c>
      <c r="M252" s="19"/>
      <c r="N252" s="5" t="s">
        <v>273</v>
      </c>
      <c r="O252" s="5">
        <v>5</v>
      </c>
      <c r="P252" s="5">
        <v>234.1</v>
      </c>
      <c r="Q252" s="39">
        <v>0.0341</v>
      </c>
      <c r="R252" s="36">
        <f t="shared" si="58"/>
        <v>7.98281</v>
      </c>
      <c r="S252" s="5">
        <v>391</v>
      </c>
      <c r="T252" s="37">
        <v>1279.1</v>
      </c>
      <c r="U252" s="36">
        <f t="shared" si="50"/>
        <v>1670.1</v>
      </c>
      <c r="V252" s="36">
        <v>128.84</v>
      </c>
      <c r="W252" s="38">
        <f t="shared" si="51"/>
        <v>0.004779839530567032</v>
      </c>
      <c r="X252" s="122">
        <f t="shared" si="59"/>
        <v>0.6158345251182564</v>
      </c>
      <c r="Y252" s="19"/>
      <c r="Z252" s="5" t="s">
        <v>273</v>
      </c>
      <c r="AA252" s="5">
        <v>426.5</v>
      </c>
      <c r="AB252" s="5">
        <v>0.31</v>
      </c>
      <c r="AC252" s="36">
        <f t="shared" si="60"/>
        <v>132.215</v>
      </c>
      <c r="AD252" s="5">
        <v>391</v>
      </c>
      <c r="AE252" s="37">
        <v>1279.1</v>
      </c>
      <c r="AF252" s="36">
        <f t="shared" si="52"/>
        <v>1670.1</v>
      </c>
      <c r="AG252" s="5">
        <v>4.43</v>
      </c>
      <c r="AH252" s="40">
        <f t="shared" si="53"/>
        <v>0.07916591820849052</v>
      </c>
      <c r="AI252" s="134">
        <f t="shared" si="61"/>
        <v>0.35070501766361295</v>
      </c>
      <c r="AK252" s="5" t="s">
        <v>273</v>
      </c>
      <c r="AL252" s="5">
        <v>234.1</v>
      </c>
      <c r="AM252" s="5">
        <v>0.0682</v>
      </c>
      <c r="AN252" s="36">
        <f t="shared" si="62"/>
        <v>15.96562</v>
      </c>
      <c r="AO252" s="41">
        <v>391</v>
      </c>
      <c r="AP252" s="37">
        <v>1279.1</v>
      </c>
      <c r="AQ252" s="36">
        <f t="shared" si="54"/>
        <v>1670.1</v>
      </c>
      <c r="AR252" s="36">
        <v>32.9</v>
      </c>
      <c r="AS252" s="38">
        <f t="shared" si="55"/>
        <v>0.009559679061134065</v>
      </c>
      <c r="AT252" s="140">
        <f t="shared" si="63"/>
        <v>0.3145134411113107</v>
      </c>
      <c r="AU252" s="5"/>
      <c r="AV252" s="5"/>
      <c r="AW252" s="5"/>
      <c r="AX252" s="5"/>
    </row>
    <row r="253" spans="1:50" ht="11.25">
      <c r="A253" s="35">
        <v>245</v>
      </c>
      <c r="B253" s="5" t="s">
        <v>274</v>
      </c>
      <c r="C253" s="5">
        <v>4</v>
      </c>
      <c r="D253" s="5">
        <v>95.8</v>
      </c>
      <c r="E253" s="5">
        <v>0.0341</v>
      </c>
      <c r="F253" s="36">
        <f t="shared" si="56"/>
        <v>3.26678</v>
      </c>
      <c r="G253" s="5">
        <v>215.7</v>
      </c>
      <c r="H253" s="37">
        <v>865.7</v>
      </c>
      <c r="I253" s="36">
        <f t="shared" si="48"/>
        <v>1081.4</v>
      </c>
      <c r="J253" s="5">
        <v>41.08</v>
      </c>
      <c r="K253" s="38">
        <f t="shared" si="49"/>
        <v>0.003020880340299611</v>
      </c>
      <c r="L253" s="140">
        <f t="shared" si="57"/>
        <v>0.12409776437950802</v>
      </c>
      <c r="M253" s="19"/>
      <c r="N253" s="5" t="s">
        <v>274</v>
      </c>
      <c r="O253" s="5">
        <v>4</v>
      </c>
      <c r="P253" s="5">
        <v>95.8</v>
      </c>
      <c r="Q253" s="39">
        <v>0.0341</v>
      </c>
      <c r="R253" s="36">
        <f t="shared" si="58"/>
        <v>3.26678</v>
      </c>
      <c r="S253" s="5">
        <v>215.7</v>
      </c>
      <c r="T253" s="37">
        <v>865.7</v>
      </c>
      <c r="U253" s="36">
        <f t="shared" si="50"/>
        <v>1081.4</v>
      </c>
      <c r="V253" s="36">
        <v>128.84</v>
      </c>
      <c r="W253" s="38">
        <f t="shared" si="51"/>
        <v>0.003020880340299611</v>
      </c>
      <c r="X253" s="122">
        <f t="shared" si="59"/>
        <v>0.3892102230442019</v>
      </c>
      <c r="Y253" s="19"/>
      <c r="Z253" s="5" t="s">
        <v>274</v>
      </c>
      <c r="AA253" s="5">
        <v>107.8</v>
      </c>
      <c r="AB253" s="5">
        <v>0.31</v>
      </c>
      <c r="AC253" s="36">
        <f t="shared" si="60"/>
        <v>33.418</v>
      </c>
      <c r="AD253" s="5">
        <v>215.7</v>
      </c>
      <c r="AE253" s="37">
        <v>865.7</v>
      </c>
      <c r="AF253" s="36">
        <f t="shared" si="52"/>
        <v>1081.4</v>
      </c>
      <c r="AG253" s="5">
        <v>4.43</v>
      </c>
      <c r="AH253" s="40">
        <f t="shared" si="53"/>
        <v>0.030902533752542996</v>
      </c>
      <c r="AI253" s="134">
        <f t="shared" si="61"/>
        <v>0.13689822452376546</v>
      </c>
      <c r="AK253" s="5" t="s">
        <v>274</v>
      </c>
      <c r="AL253" s="5">
        <v>95.8</v>
      </c>
      <c r="AM253" s="5">
        <v>0.0682</v>
      </c>
      <c r="AN253" s="36">
        <f t="shared" si="62"/>
        <v>6.53356</v>
      </c>
      <c r="AO253" s="5">
        <v>215.7</v>
      </c>
      <c r="AP253" s="37">
        <v>865.7</v>
      </c>
      <c r="AQ253" s="36">
        <f t="shared" si="54"/>
        <v>1081.4</v>
      </c>
      <c r="AR253" s="36">
        <v>32.9</v>
      </c>
      <c r="AS253" s="38">
        <f t="shared" si="55"/>
        <v>0.006041760680599222</v>
      </c>
      <c r="AT253" s="140">
        <f t="shared" si="63"/>
        <v>0.1987739263917144</v>
      </c>
      <c r="AU253" s="5"/>
      <c r="AV253" s="5"/>
      <c r="AW253" s="5"/>
      <c r="AX253" s="5"/>
    </row>
    <row r="254" spans="1:50" ht="11.25">
      <c r="A254" s="35">
        <v>246</v>
      </c>
      <c r="B254" s="5" t="s">
        <v>275</v>
      </c>
      <c r="C254" s="5">
        <v>6</v>
      </c>
      <c r="D254" s="5">
        <v>495.6</v>
      </c>
      <c r="E254" s="5">
        <v>0.0341</v>
      </c>
      <c r="F254" s="36">
        <f t="shared" si="56"/>
        <v>16.89996</v>
      </c>
      <c r="G254" s="5">
        <v>968.7</v>
      </c>
      <c r="H254" s="37">
        <v>3500.8</v>
      </c>
      <c r="I254" s="36">
        <f t="shared" si="48"/>
        <v>4469.5</v>
      </c>
      <c r="J254" s="5">
        <v>41.08</v>
      </c>
      <c r="K254" s="38">
        <f t="shared" si="49"/>
        <v>0.0037811746280344556</v>
      </c>
      <c r="L254" s="140">
        <f t="shared" si="57"/>
        <v>0.15533065371965543</v>
      </c>
      <c r="M254" s="19"/>
      <c r="N254" s="5" t="s">
        <v>275</v>
      </c>
      <c r="O254" s="5">
        <v>6</v>
      </c>
      <c r="P254" s="5">
        <v>495.6</v>
      </c>
      <c r="Q254" s="39">
        <v>0.0341</v>
      </c>
      <c r="R254" s="36">
        <f t="shared" si="58"/>
        <v>16.89996</v>
      </c>
      <c r="S254" s="5">
        <v>968.7</v>
      </c>
      <c r="T254" s="37">
        <v>3500.8</v>
      </c>
      <c r="U254" s="36">
        <f t="shared" si="50"/>
        <v>4469.5</v>
      </c>
      <c r="V254" s="36">
        <v>128.84</v>
      </c>
      <c r="W254" s="38">
        <f t="shared" si="51"/>
        <v>0.0037811746280344556</v>
      </c>
      <c r="X254" s="122">
        <f t="shared" si="59"/>
        <v>0.48716653907595925</v>
      </c>
      <c r="Y254" s="19"/>
      <c r="Z254" s="5" t="s">
        <v>275</v>
      </c>
      <c r="AA254" s="5">
        <v>608.2</v>
      </c>
      <c r="AB254" s="5">
        <v>2.14</v>
      </c>
      <c r="AC254" s="36">
        <f t="shared" si="60"/>
        <v>1301.5480000000002</v>
      </c>
      <c r="AD254" s="5">
        <v>968.7</v>
      </c>
      <c r="AE254" s="37">
        <v>3500.8</v>
      </c>
      <c r="AF254" s="36">
        <f t="shared" si="52"/>
        <v>4469.5</v>
      </c>
      <c r="AG254" s="5">
        <v>4.43</v>
      </c>
      <c r="AH254" s="40">
        <f t="shared" si="53"/>
        <v>0.29120662266472763</v>
      </c>
      <c r="AI254" s="134">
        <f t="shared" si="61"/>
        <v>1.2900453384047432</v>
      </c>
      <c r="AK254" s="5" t="s">
        <v>275</v>
      </c>
      <c r="AL254" s="5">
        <v>495.6</v>
      </c>
      <c r="AM254" s="5">
        <v>0.0682</v>
      </c>
      <c r="AN254" s="36">
        <f t="shared" si="62"/>
        <v>33.79992</v>
      </c>
      <c r="AO254" s="5">
        <v>968.7</v>
      </c>
      <c r="AP254" s="37">
        <v>3500.8</v>
      </c>
      <c r="AQ254" s="36">
        <f t="shared" si="54"/>
        <v>4469.5</v>
      </c>
      <c r="AR254" s="36">
        <v>32.9</v>
      </c>
      <c r="AS254" s="38">
        <f t="shared" si="55"/>
        <v>0.007562349256068911</v>
      </c>
      <c r="AT254" s="140">
        <f t="shared" si="63"/>
        <v>0.24880129052466718</v>
      </c>
      <c r="AU254" s="5"/>
      <c r="AV254" s="5"/>
      <c r="AW254" s="5"/>
      <c r="AX254" s="5"/>
    </row>
    <row r="255" spans="1:50" ht="11.25">
      <c r="A255" s="35">
        <v>247</v>
      </c>
      <c r="B255" s="5" t="s">
        <v>276</v>
      </c>
      <c r="C255" s="5">
        <v>2</v>
      </c>
      <c r="D255" s="5">
        <v>0</v>
      </c>
      <c r="E255" s="5">
        <v>0</v>
      </c>
      <c r="F255" s="41">
        <f t="shared" si="56"/>
        <v>0</v>
      </c>
      <c r="G255" s="5">
        <v>0</v>
      </c>
      <c r="H255" s="37">
        <v>0</v>
      </c>
      <c r="I255" s="41">
        <v>0</v>
      </c>
      <c r="J255" s="5">
        <v>0</v>
      </c>
      <c r="K255" s="148">
        <v>0</v>
      </c>
      <c r="L255" s="140"/>
      <c r="M255" s="19"/>
      <c r="N255" s="5" t="s">
        <v>276</v>
      </c>
      <c r="O255" s="5">
        <v>2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122"/>
      <c r="Y255" s="19"/>
      <c r="Z255" s="5" t="s">
        <v>276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134">
        <v>0</v>
      </c>
      <c r="AK255" s="5" t="s">
        <v>276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148">
        <v>0</v>
      </c>
      <c r="AT255" s="140">
        <v>0</v>
      </c>
      <c r="AU255" s="5"/>
      <c r="AV255" s="5"/>
      <c r="AW255" s="5"/>
      <c r="AX255" s="5"/>
    </row>
    <row r="256" spans="1:50" ht="11.25">
      <c r="A256" s="35">
        <v>248</v>
      </c>
      <c r="B256" s="5" t="s">
        <v>277</v>
      </c>
      <c r="C256" s="5">
        <v>9</v>
      </c>
      <c r="D256" s="5">
        <v>1461.9</v>
      </c>
      <c r="E256" s="5">
        <v>0.0341</v>
      </c>
      <c r="F256" s="36">
        <f t="shared" si="56"/>
        <v>49.85079</v>
      </c>
      <c r="G256" s="5">
        <v>0</v>
      </c>
      <c r="H256" s="37">
        <v>12413.4</v>
      </c>
      <c r="I256" s="36">
        <f t="shared" si="48"/>
        <v>12413.4</v>
      </c>
      <c r="J256" s="5">
        <v>41.08</v>
      </c>
      <c r="K256" s="38">
        <f aca="true" t="shared" si="64" ref="K256:K264">F256/I256</f>
        <v>0.004015885253033013</v>
      </c>
      <c r="L256" s="140">
        <f t="shared" si="57"/>
        <v>0.1649725661945962</v>
      </c>
      <c r="M256" s="19"/>
      <c r="N256" s="5" t="s">
        <v>277</v>
      </c>
      <c r="O256" s="5">
        <v>9</v>
      </c>
      <c r="P256" s="5">
        <v>1461.9</v>
      </c>
      <c r="Q256" s="39">
        <v>0.0341</v>
      </c>
      <c r="R256" s="36">
        <f t="shared" si="58"/>
        <v>49.85079</v>
      </c>
      <c r="S256" s="5">
        <v>0</v>
      </c>
      <c r="T256" s="37">
        <v>12413.4</v>
      </c>
      <c r="U256" s="36">
        <f t="shared" si="50"/>
        <v>12413.4</v>
      </c>
      <c r="V256" s="36">
        <v>128.84</v>
      </c>
      <c r="W256" s="38">
        <f aca="true" t="shared" si="65" ref="W256:W264">R256/U256</f>
        <v>0.004015885253033013</v>
      </c>
      <c r="X256" s="122">
        <f t="shared" si="59"/>
        <v>0.5174066560007734</v>
      </c>
      <c r="Y256" s="19"/>
      <c r="Z256" s="5" t="s">
        <v>277</v>
      </c>
      <c r="AA256" s="5">
        <v>3063.5</v>
      </c>
      <c r="AB256" s="5">
        <v>2.14</v>
      </c>
      <c r="AC256" s="36">
        <f t="shared" si="60"/>
        <v>6555.89</v>
      </c>
      <c r="AD256" s="5">
        <v>0</v>
      </c>
      <c r="AE256" s="37">
        <v>12413.4</v>
      </c>
      <c r="AF256" s="36">
        <f t="shared" si="52"/>
        <v>12413.4</v>
      </c>
      <c r="AG256" s="5">
        <v>4.43</v>
      </c>
      <c r="AH256" s="40">
        <f aca="true" t="shared" si="66" ref="AH256:AH264">AC256/AF256</f>
        <v>0.5281300852304768</v>
      </c>
      <c r="AI256" s="134">
        <f t="shared" si="61"/>
        <v>2.339616277571012</v>
      </c>
      <c r="AK256" s="5" t="s">
        <v>277</v>
      </c>
      <c r="AL256" s="5">
        <v>1461.9</v>
      </c>
      <c r="AM256" s="5">
        <v>0.0682</v>
      </c>
      <c r="AN256" s="36">
        <f t="shared" si="62"/>
        <v>99.70158</v>
      </c>
      <c r="AO256" s="5">
        <v>0</v>
      </c>
      <c r="AP256" s="37">
        <v>12413.4</v>
      </c>
      <c r="AQ256" s="36">
        <f t="shared" si="54"/>
        <v>12413.4</v>
      </c>
      <c r="AR256" s="36">
        <v>32.9</v>
      </c>
      <c r="AS256" s="38">
        <f aca="true" t="shared" si="67" ref="AS256:AS264">AN256/AQ256</f>
        <v>0.008031770506066026</v>
      </c>
      <c r="AT256" s="140">
        <f t="shared" si="63"/>
        <v>0.26424524964957224</v>
      </c>
      <c r="AU256" s="5"/>
      <c r="AV256" s="5"/>
      <c r="AW256" s="5"/>
      <c r="AX256" s="5"/>
    </row>
    <row r="257" spans="1:50" ht="11.25">
      <c r="A257" s="35">
        <v>249</v>
      </c>
      <c r="B257" s="5" t="s">
        <v>278</v>
      </c>
      <c r="C257" s="5">
        <v>9</v>
      </c>
      <c r="D257" s="5">
        <v>1202.5</v>
      </c>
      <c r="E257" s="5">
        <v>0.0341</v>
      </c>
      <c r="F257" s="36">
        <f t="shared" si="56"/>
        <v>41.00525</v>
      </c>
      <c r="G257" s="5">
        <v>0</v>
      </c>
      <c r="H257" s="37">
        <v>10364.2</v>
      </c>
      <c r="I257" s="36">
        <f t="shared" si="48"/>
        <v>10364.2</v>
      </c>
      <c r="J257" s="5">
        <v>41.08</v>
      </c>
      <c r="K257" s="38">
        <f t="shared" si="64"/>
        <v>0.00395643175546593</v>
      </c>
      <c r="L257" s="140">
        <f t="shared" si="57"/>
        <v>0.16253021651454042</v>
      </c>
      <c r="M257" s="19"/>
      <c r="N257" s="5" t="s">
        <v>278</v>
      </c>
      <c r="O257" s="5">
        <v>9</v>
      </c>
      <c r="P257" s="5">
        <v>1202.5</v>
      </c>
      <c r="Q257" s="39">
        <v>0.0341</v>
      </c>
      <c r="R257" s="36">
        <f t="shared" si="58"/>
        <v>41.00525</v>
      </c>
      <c r="S257" s="5">
        <v>0</v>
      </c>
      <c r="T257" s="37">
        <v>10364.2</v>
      </c>
      <c r="U257" s="36">
        <f t="shared" si="50"/>
        <v>10364.2</v>
      </c>
      <c r="V257" s="36">
        <v>128.84</v>
      </c>
      <c r="W257" s="38">
        <f t="shared" si="65"/>
        <v>0.00395643175546593</v>
      </c>
      <c r="X257" s="122">
        <f t="shared" si="59"/>
        <v>0.5097466673742305</v>
      </c>
      <c r="Y257" s="42"/>
      <c r="Z257" s="5" t="s">
        <v>278</v>
      </c>
      <c r="AA257" s="5">
        <v>2466.8</v>
      </c>
      <c r="AB257" s="5">
        <v>2.14</v>
      </c>
      <c r="AC257" s="36">
        <f t="shared" si="60"/>
        <v>5278.952000000001</v>
      </c>
      <c r="AD257" s="5">
        <v>0</v>
      </c>
      <c r="AE257" s="37">
        <v>10364.2</v>
      </c>
      <c r="AF257" s="36">
        <f t="shared" si="52"/>
        <v>10364.2</v>
      </c>
      <c r="AG257" s="5">
        <v>4.43</v>
      </c>
      <c r="AH257" s="40">
        <f t="shared" si="66"/>
        <v>0.5093448601918142</v>
      </c>
      <c r="AI257" s="134">
        <f t="shared" si="61"/>
        <v>2.256397730649737</v>
      </c>
      <c r="AK257" s="5" t="s">
        <v>278</v>
      </c>
      <c r="AL257" s="5">
        <v>1202.5</v>
      </c>
      <c r="AM257" s="5">
        <v>0.0682</v>
      </c>
      <c r="AN257" s="36">
        <f t="shared" si="62"/>
        <v>82.0105</v>
      </c>
      <c r="AO257" s="5">
        <v>0</v>
      </c>
      <c r="AP257" s="37">
        <v>10364.2</v>
      </c>
      <c r="AQ257" s="36">
        <f t="shared" si="54"/>
        <v>10364.2</v>
      </c>
      <c r="AR257" s="36">
        <v>32.9</v>
      </c>
      <c r="AS257" s="38">
        <f t="shared" si="67"/>
        <v>0.00791286351093186</v>
      </c>
      <c r="AT257" s="140">
        <f t="shared" si="63"/>
        <v>0.2603332095096582</v>
      </c>
      <c r="AU257" s="5"/>
      <c r="AV257" s="5"/>
      <c r="AW257" s="5"/>
      <c r="AX257" s="5"/>
    </row>
    <row r="258" spans="1:50" ht="11.25">
      <c r="A258" s="35">
        <v>250</v>
      </c>
      <c r="B258" s="5" t="s">
        <v>279</v>
      </c>
      <c r="C258" s="5">
        <v>9</v>
      </c>
      <c r="D258" s="5">
        <v>1609.3</v>
      </c>
      <c r="E258" s="5">
        <v>0.0341</v>
      </c>
      <c r="F258" s="36">
        <f t="shared" si="56"/>
        <v>54.877129999999994</v>
      </c>
      <c r="G258" s="5">
        <v>49.8</v>
      </c>
      <c r="H258" s="37">
        <v>13039.9</v>
      </c>
      <c r="I258" s="36">
        <f t="shared" si="48"/>
        <v>13089.699999999999</v>
      </c>
      <c r="J258" s="5">
        <v>41.08</v>
      </c>
      <c r="K258" s="38">
        <f t="shared" si="64"/>
        <v>0.0041923901999281876</v>
      </c>
      <c r="L258" s="140">
        <f t="shared" si="57"/>
        <v>0.17222338941304993</v>
      </c>
      <c r="M258" s="19"/>
      <c r="N258" s="5" t="s">
        <v>279</v>
      </c>
      <c r="O258" s="5">
        <v>9</v>
      </c>
      <c r="P258" s="5">
        <v>1609.3</v>
      </c>
      <c r="Q258" s="39">
        <v>0.0341</v>
      </c>
      <c r="R258" s="36">
        <f t="shared" si="58"/>
        <v>54.877129999999994</v>
      </c>
      <c r="S258" s="5">
        <v>49.8</v>
      </c>
      <c r="T258" s="37">
        <v>13039.9</v>
      </c>
      <c r="U258" s="36">
        <f t="shared" si="50"/>
        <v>13089.699999999999</v>
      </c>
      <c r="V258" s="36">
        <v>128.84</v>
      </c>
      <c r="W258" s="38">
        <f t="shared" si="65"/>
        <v>0.0041923901999281876</v>
      </c>
      <c r="X258" s="122">
        <f t="shared" si="59"/>
        <v>0.5401475533587476</v>
      </c>
      <c r="Y258" s="19"/>
      <c r="Z258" s="5" t="s">
        <v>279</v>
      </c>
      <c r="AA258" s="5">
        <v>3334.5</v>
      </c>
      <c r="AB258" s="5">
        <v>2.14</v>
      </c>
      <c r="AC258" s="36">
        <f t="shared" si="60"/>
        <v>7135.830000000001</v>
      </c>
      <c r="AD258" s="5">
        <v>49.8</v>
      </c>
      <c r="AE258" s="37">
        <v>13039.9</v>
      </c>
      <c r="AF258" s="36">
        <f t="shared" si="52"/>
        <v>13089.699999999999</v>
      </c>
      <c r="AG258" s="5">
        <v>4.43</v>
      </c>
      <c r="AH258" s="40">
        <f t="shared" si="66"/>
        <v>0.5451484755189195</v>
      </c>
      <c r="AI258" s="134">
        <f t="shared" si="61"/>
        <v>2.4150077465488136</v>
      </c>
      <c r="AK258" s="5" t="s">
        <v>279</v>
      </c>
      <c r="AL258" s="5">
        <v>1609.3</v>
      </c>
      <c r="AM258" s="5">
        <v>0.0682</v>
      </c>
      <c r="AN258" s="36">
        <f t="shared" si="62"/>
        <v>109.75425999999999</v>
      </c>
      <c r="AO258" s="5">
        <v>49.8</v>
      </c>
      <c r="AP258" s="37">
        <v>13039.9</v>
      </c>
      <c r="AQ258" s="36">
        <f t="shared" si="54"/>
        <v>13089.699999999999</v>
      </c>
      <c r="AR258" s="36">
        <v>32.9</v>
      </c>
      <c r="AS258" s="38">
        <f t="shared" si="67"/>
        <v>0.008384780399856375</v>
      </c>
      <c r="AT258" s="140">
        <f t="shared" si="63"/>
        <v>0.27585927515527475</v>
      </c>
      <c r="AU258" s="5"/>
      <c r="AV258" s="5"/>
      <c r="AW258" s="5"/>
      <c r="AX258" s="5"/>
    </row>
    <row r="259" spans="1:50" ht="11.25">
      <c r="A259" s="35">
        <v>251</v>
      </c>
      <c r="B259" s="5" t="s">
        <v>280</v>
      </c>
      <c r="C259" s="5">
        <v>5</v>
      </c>
      <c r="D259" s="5">
        <v>131.2</v>
      </c>
      <c r="E259" s="5">
        <v>0.0341</v>
      </c>
      <c r="F259" s="36">
        <f t="shared" si="56"/>
        <v>4.47392</v>
      </c>
      <c r="G259" s="5">
        <v>702.1</v>
      </c>
      <c r="H259" s="37">
        <v>1054.7</v>
      </c>
      <c r="I259" s="36">
        <f t="shared" si="48"/>
        <v>1756.8000000000002</v>
      </c>
      <c r="J259" s="5">
        <v>41.08</v>
      </c>
      <c r="K259" s="38">
        <f t="shared" si="64"/>
        <v>0.002546630236794171</v>
      </c>
      <c r="L259" s="140">
        <f t="shared" si="57"/>
        <v>0.10461557012750454</v>
      </c>
      <c r="M259" s="19"/>
      <c r="N259" s="5" t="s">
        <v>280</v>
      </c>
      <c r="O259" s="5">
        <v>5</v>
      </c>
      <c r="P259" s="5">
        <v>131.2</v>
      </c>
      <c r="Q259" s="39">
        <v>0.0341</v>
      </c>
      <c r="R259" s="36">
        <f t="shared" si="58"/>
        <v>4.47392</v>
      </c>
      <c r="S259" s="5">
        <v>702.1</v>
      </c>
      <c r="T259" s="37">
        <v>1054.7</v>
      </c>
      <c r="U259" s="36">
        <f t="shared" si="50"/>
        <v>1756.8000000000002</v>
      </c>
      <c r="V259" s="36">
        <v>128.84</v>
      </c>
      <c r="W259" s="38">
        <f t="shared" si="65"/>
        <v>0.002546630236794171</v>
      </c>
      <c r="X259" s="122">
        <f t="shared" si="59"/>
        <v>0.328107839708561</v>
      </c>
      <c r="Y259" s="19"/>
      <c r="Z259" s="5" t="s">
        <v>280</v>
      </c>
      <c r="AA259" s="5">
        <v>226.2</v>
      </c>
      <c r="AB259" s="5">
        <v>0.31</v>
      </c>
      <c r="AC259" s="36">
        <f t="shared" si="60"/>
        <v>70.122</v>
      </c>
      <c r="AD259" s="5">
        <v>702.1</v>
      </c>
      <c r="AE259" s="37">
        <v>1054.7</v>
      </c>
      <c r="AF259" s="36">
        <f t="shared" si="52"/>
        <v>1756.8000000000002</v>
      </c>
      <c r="AG259" s="5">
        <v>4.43</v>
      </c>
      <c r="AH259" s="40">
        <f t="shared" si="66"/>
        <v>0.039914617486338795</v>
      </c>
      <c r="AI259" s="134">
        <f t="shared" si="61"/>
        <v>0.17682175546448084</v>
      </c>
      <c r="AK259" s="5" t="s">
        <v>280</v>
      </c>
      <c r="AL259" s="5">
        <v>131.2</v>
      </c>
      <c r="AM259" s="5">
        <v>0.0682</v>
      </c>
      <c r="AN259" s="36">
        <f t="shared" si="62"/>
        <v>8.94784</v>
      </c>
      <c r="AO259" s="5">
        <v>702.1</v>
      </c>
      <c r="AP259" s="37">
        <v>1054.7</v>
      </c>
      <c r="AQ259" s="36">
        <f t="shared" si="54"/>
        <v>1756.8000000000002</v>
      </c>
      <c r="AR259" s="36">
        <v>32.9</v>
      </c>
      <c r="AS259" s="38">
        <f t="shared" si="67"/>
        <v>0.005093260473588342</v>
      </c>
      <c r="AT259" s="140">
        <f t="shared" si="63"/>
        <v>0.16756826958105644</v>
      </c>
      <c r="AU259" s="5"/>
      <c r="AV259" s="5"/>
      <c r="AW259" s="5"/>
      <c r="AX259" s="5"/>
    </row>
    <row r="260" spans="1:50" ht="11.25">
      <c r="A260" s="35">
        <v>252</v>
      </c>
      <c r="B260" s="5" t="s">
        <v>281</v>
      </c>
      <c r="C260" s="5">
        <v>5</v>
      </c>
      <c r="D260" s="5">
        <v>126.2</v>
      </c>
      <c r="E260" s="5">
        <v>0.0341</v>
      </c>
      <c r="F260" s="36">
        <f t="shared" si="56"/>
        <v>4.30342</v>
      </c>
      <c r="G260" s="5">
        <v>390.5</v>
      </c>
      <c r="H260" s="37">
        <v>1275.7</v>
      </c>
      <c r="I260" s="36">
        <f t="shared" si="48"/>
        <v>1666.2</v>
      </c>
      <c r="J260" s="5">
        <v>41.08</v>
      </c>
      <c r="K260" s="38">
        <f t="shared" si="64"/>
        <v>0.0025827751770495736</v>
      </c>
      <c r="L260" s="140">
        <f t="shared" si="57"/>
        <v>0.10610040427319647</v>
      </c>
      <c r="M260" s="19"/>
      <c r="N260" s="5" t="s">
        <v>281</v>
      </c>
      <c r="O260" s="5">
        <v>5</v>
      </c>
      <c r="P260" s="5">
        <v>126.2</v>
      </c>
      <c r="Q260" s="39">
        <v>0.0341</v>
      </c>
      <c r="R260" s="36">
        <f t="shared" si="58"/>
        <v>4.30342</v>
      </c>
      <c r="S260" s="5">
        <v>390.5</v>
      </c>
      <c r="T260" s="37">
        <v>1275.7</v>
      </c>
      <c r="U260" s="36">
        <f t="shared" si="50"/>
        <v>1666.2</v>
      </c>
      <c r="V260" s="36">
        <v>128.84</v>
      </c>
      <c r="W260" s="38">
        <f t="shared" si="65"/>
        <v>0.0025827751770495736</v>
      </c>
      <c r="X260" s="122">
        <f t="shared" si="59"/>
        <v>0.33276475381106707</v>
      </c>
      <c r="Y260" s="19"/>
      <c r="Z260" s="5" t="s">
        <v>281</v>
      </c>
      <c r="AA260" s="5">
        <v>408</v>
      </c>
      <c r="AB260" s="5">
        <v>0.31</v>
      </c>
      <c r="AC260" s="36">
        <f t="shared" si="60"/>
        <v>126.48</v>
      </c>
      <c r="AD260" s="5">
        <v>390.5</v>
      </c>
      <c r="AE260" s="37">
        <v>1275.7</v>
      </c>
      <c r="AF260" s="36">
        <f t="shared" si="52"/>
        <v>1666.2</v>
      </c>
      <c r="AG260" s="5">
        <v>4.43</v>
      </c>
      <c r="AH260" s="40">
        <f t="shared" si="66"/>
        <v>0.07590925459128556</v>
      </c>
      <c r="AI260" s="134">
        <f t="shared" si="61"/>
        <v>0.336277997839395</v>
      </c>
      <c r="AK260" s="5" t="s">
        <v>281</v>
      </c>
      <c r="AL260" s="5">
        <v>126.2</v>
      </c>
      <c r="AM260" s="5">
        <v>0.0682</v>
      </c>
      <c r="AN260" s="36">
        <f t="shared" si="62"/>
        <v>8.60684</v>
      </c>
      <c r="AO260" s="5">
        <v>390.5</v>
      </c>
      <c r="AP260" s="37">
        <v>1275.7</v>
      </c>
      <c r="AQ260" s="36">
        <f t="shared" si="54"/>
        <v>1666.2</v>
      </c>
      <c r="AR260" s="36">
        <v>32.9</v>
      </c>
      <c r="AS260" s="38">
        <f t="shared" si="67"/>
        <v>0.005165550354099147</v>
      </c>
      <c r="AT260" s="140">
        <f t="shared" si="63"/>
        <v>0.16994660664986194</v>
      </c>
      <c r="AU260" s="5"/>
      <c r="AV260" s="5"/>
      <c r="AW260" s="5"/>
      <c r="AX260" s="5"/>
    </row>
    <row r="261" spans="1:50" ht="11.25">
      <c r="A261" s="35">
        <v>253</v>
      </c>
      <c r="B261" s="5" t="s">
        <v>282</v>
      </c>
      <c r="C261" s="5">
        <v>9</v>
      </c>
      <c r="D261" s="5">
        <v>458.2</v>
      </c>
      <c r="E261" s="5">
        <v>0.0341</v>
      </c>
      <c r="F261" s="36">
        <f t="shared" si="56"/>
        <v>15.624619999999998</v>
      </c>
      <c r="G261" s="5">
        <v>0</v>
      </c>
      <c r="H261" s="37">
        <v>3897.1</v>
      </c>
      <c r="I261" s="36">
        <f t="shared" si="48"/>
        <v>3897.1</v>
      </c>
      <c r="J261" s="5">
        <v>41.08</v>
      </c>
      <c r="K261" s="38">
        <f t="shared" si="64"/>
        <v>0.004009294090477534</v>
      </c>
      <c r="L261" s="140">
        <f t="shared" si="57"/>
        <v>0.1647018012368171</v>
      </c>
      <c r="M261" s="19"/>
      <c r="N261" s="5" t="s">
        <v>282</v>
      </c>
      <c r="O261" s="5">
        <v>9</v>
      </c>
      <c r="P261" s="5">
        <v>458.2</v>
      </c>
      <c r="Q261" s="39">
        <v>0.0341</v>
      </c>
      <c r="R261" s="36">
        <f t="shared" si="58"/>
        <v>15.624619999999998</v>
      </c>
      <c r="S261" s="5">
        <v>0</v>
      </c>
      <c r="T261" s="37">
        <v>3897.1</v>
      </c>
      <c r="U261" s="36">
        <f t="shared" si="50"/>
        <v>3897.1</v>
      </c>
      <c r="V261" s="36">
        <v>128.84</v>
      </c>
      <c r="W261" s="38">
        <f t="shared" si="65"/>
        <v>0.004009294090477534</v>
      </c>
      <c r="X261" s="122">
        <f t="shared" si="59"/>
        <v>0.5165574506171255</v>
      </c>
      <c r="Y261" s="19"/>
      <c r="Z261" s="5" t="s">
        <v>282</v>
      </c>
      <c r="AA261" s="5">
        <v>950</v>
      </c>
      <c r="AB261" s="5">
        <v>2.14</v>
      </c>
      <c r="AC261" s="36">
        <f t="shared" si="60"/>
        <v>2033.0000000000002</v>
      </c>
      <c r="AD261" s="5">
        <v>0</v>
      </c>
      <c r="AE261" s="37">
        <v>3897.1</v>
      </c>
      <c r="AF261" s="36">
        <f t="shared" si="52"/>
        <v>3897.1</v>
      </c>
      <c r="AG261" s="36">
        <v>3.1</v>
      </c>
      <c r="AH261" s="40">
        <f t="shared" si="66"/>
        <v>0.5216699597136333</v>
      </c>
      <c r="AI261" s="134">
        <f t="shared" si="61"/>
        <v>1.6171768751122633</v>
      </c>
      <c r="AK261" s="5" t="s">
        <v>282</v>
      </c>
      <c r="AL261" s="5">
        <v>458.2</v>
      </c>
      <c r="AM261" s="5">
        <v>0.0682</v>
      </c>
      <c r="AN261" s="36">
        <f t="shared" si="62"/>
        <v>31.249239999999997</v>
      </c>
      <c r="AO261" s="5">
        <v>0</v>
      </c>
      <c r="AP261" s="37">
        <v>3897.1</v>
      </c>
      <c r="AQ261" s="36">
        <f t="shared" si="54"/>
        <v>3897.1</v>
      </c>
      <c r="AR261" s="36">
        <v>32.9</v>
      </c>
      <c r="AS261" s="38">
        <f t="shared" si="67"/>
        <v>0.008018588180955069</v>
      </c>
      <c r="AT261" s="140">
        <f t="shared" si="63"/>
        <v>0.26381155115342175</v>
      </c>
      <c r="AU261" s="5"/>
      <c r="AV261" s="5"/>
      <c r="AW261" s="5"/>
      <c r="AX261" s="5"/>
    </row>
    <row r="262" spans="1:50" ht="11.25">
      <c r="A262" s="35">
        <v>254</v>
      </c>
      <c r="B262" s="5" t="s">
        <v>283</v>
      </c>
      <c r="C262" s="5">
        <v>5</v>
      </c>
      <c r="D262" s="5">
        <v>144.5</v>
      </c>
      <c r="E262" s="5">
        <v>0.0341</v>
      </c>
      <c r="F262" s="36">
        <f t="shared" si="56"/>
        <v>4.927449999999999</v>
      </c>
      <c r="G262" s="5">
        <v>86</v>
      </c>
      <c r="H262" s="37">
        <v>1623.6</v>
      </c>
      <c r="I262" s="36">
        <f t="shared" si="48"/>
        <v>1709.6</v>
      </c>
      <c r="J262" s="5">
        <v>41.08</v>
      </c>
      <c r="K262" s="38">
        <f t="shared" si="64"/>
        <v>0.0028822239120262047</v>
      </c>
      <c r="L262" s="140">
        <f t="shared" si="57"/>
        <v>0.11840175830603648</v>
      </c>
      <c r="M262" s="19"/>
      <c r="N262" s="5" t="s">
        <v>283</v>
      </c>
      <c r="O262" s="5">
        <v>5</v>
      </c>
      <c r="P262" s="5">
        <v>144.5</v>
      </c>
      <c r="Q262" s="39">
        <v>0.0341</v>
      </c>
      <c r="R262" s="36">
        <f t="shared" si="58"/>
        <v>4.927449999999999</v>
      </c>
      <c r="S262" s="5">
        <v>86</v>
      </c>
      <c r="T262" s="37">
        <v>1623.6</v>
      </c>
      <c r="U262" s="36">
        <f t="shared" si="50"/>
        <v>1709.6</v>
      </c>
      <c r="V262" s="36">
        <v>128.84</v>
      </c>
      <c r="W262" s="38">
        <f t="shared" si="65"/>
        <v>0.0028822239120262047</v>
      </c>
      <c r="X262" s="122">
        <f t="shared" si="59"/>
        <v>0.37134572882545624</v>
      </c>
      <c r="Y262" s="19"/>
      <c r="Z262" s="5" t="s">
        <v>283</v>
      </c>
      <c r="AA262" s="5">
        <v>349.9</v>
      </c>
      <c r="AB262" s="5">
        <v>0.31</v>
      </c>
      <c r="AC262" s="36">
        <f t="shared" si="60"/>
        <v>108.469</v>
      </c>
      <c r="AD262" s="5">
        <v>86</v>
      </c>
      <c r="AE262" s="37">
        <v>1623.6</v>
      </c>
      <c r="AF262" s="36">
        <f t="shared" si="52"/>
        <v>1709.6</v>
      </c>
      <c r="AG262" s="5">
        <v>4.43</v>
      </c>
      <c r="AH262" s="40">
        <f t="shared" si="66"/>
        <v>0.0634470051474029</v>
      </c>
      <c r="AI262" s="134">
        <f t="shared" si="61"/>
        <v>0.2810702328029948</v>
      </c>
      <c r="AK262" s="5" t="s">
        <v>283</v>
      </c>
      <c r="AL262" s="5">
        <v>144.5</v>
      </c>
      <c r="AM262" s="5">
        <v>0.0682</v>
      </c>
      <c r="AN262" s="36">
        <f t="shared" si="62"/>
        <v>9.854899999999999</v>
      </c>
      <c r="AO262" s="5">
        <v>86</v>
      </c>
      <c r="AP262" s="37">
        <v>1623.6</v>
      </c>
      <c r="AQ262" s="36">
        <f t="shared" si="54"/>
        <v>1709.6</v>
      </c>
      <c r="AR262" s="36">
        <v>32.9</v>
      </c>
      <c r="AS262" s="38">
        <f t="shared" si="67"/>
        <v>0.0057644478240524094</v>
      </c>
      <c r="AT262" s="140">
        <f t="shared" si="63"/>
        <v>0.18965033341132426</v>
      </c>
      <c r="AU262" s="5"/>
      <c r="AV262" s="5"/>
      <c r="AW262" s="5"/>
      <c r="AX262" s="5"/>
    </row>
    <row r="263" spans="1:50" ht="11.25">
      <c r="A263" s="35">
        <v>255</v>
      </c>
      <c r="B263" s="5" t="s">
        <v>284</v>
      </c>
      <c r="C263" s="5">
        <v>5</v>
      </c>
      <c r="D263" s="5">
        <v>120.6</v>
      </c>
      <c r="E263" s="5">
        <v>0.0341</v>
      </c>
      <c r="F263" s="36">
        <f t="shared" si="56"/>
        <v>4.11246</v>
      </c>
      <c r="G263" s="5">
        <v>128.8</v>
      </c>
      <c r="H263" s="37">
        <v>1448.8</v>
      </c>
      <c r="I263" s="36">
        <f t="shared" si="48"/>
        <v>1577.6</v>
      </c>
      <c r="J263" s="5">
        <v>41.08</v>
      </c>
      <c r="K263" s="38">
        <f t="shared" si="64"/>
        <v>0.0026067824543610546</v>
      </c>
      <c r="L263" s="140">
        <f t="shared" si="57"/>
        <v>0.10708662322515212</v>
      </c>
      <c r="M263" s="19"/>
      <c r="N263" s="5" t="s">
        <v>284</v>
      </c>
      <c r="O263" s="5">
        <v>5</v>
      </c>
      <c r="P263" s="5">
        <v>120.6</v>
      </c>
      <c r="Q263" s="39">
        <v>0.0341</v>
      </c>
      <c r="R263" s="36">
        <f t="shared" si="58"/>
        <v>4.11246</v>
      </c>
      <c r="S263" s="5">
        <v>128.8</v>
      </c>
      <c r="T263" s="37">
        <v>1448.8</v>
      </c>
      <c r="U263" s="36">
        <f t="shared" si="50"/>
        <v>1577.6</v>
      </c>
      <c r="V263" s="36">
        <v>128.84</v>
      </c>
      <c r="W263" s="38">
        <f t="shared" si="65"/>
        <v>0.0026067824543610546</v>
      </c>
      <c r="X263" s="122">
        <f t="shared" si="59"/>
        <v>0.3358578514198783</v>
      </c>
      <c r="Y263" s="19"/>
      <c r="Z263" s="5" t="s">
        <v>284</v>
      </c>
      <c r="AA263" s="5">
        <v>481.4</v>
      </c>
      <c r="AB263" s="5">
        <v>0.31</v>
      </c>
      <c r="AC263" s="36">
        <f t="shared" si="60"/>
        <v>149.23399999999998</v>
      </c>
      <c r="AD263" s="5">
        <v>128.8</v>
      </c>
      <c r="AE263" s="37">
        <v>1448.8</v>
      </c>
      <c r="AF263" s="36">
        <f t="shared" si="52"/>
        <v>1577.6</v>
      </c>
      <c r="AG263" s="5">
        <v>4.43</v>
      </c>
      <c r="AH263" s="40">
        <f t="shared" si="66"/>
        <v>0.09459558823529411</v>
      </c>
      <c r="AI263" s="134">
        <f t="shared" si="61"/>
        <v>0.4190584558823529</v>
      </c>
      <c r="AK263" s="5" t="s">
        <v>284</v>
      </c>
      <c r="AL263" s="5">
        <v>120.6</v>
      </c>
      <c r="AM263" s="5">
        <v>0.0682</v>
      </c>
      <c r="AN263" s="36">
        <f t="shared" si="62"/>
        <v>8.22492</v>
      </c>
      <c r="AO263" s="5">
        <v>128.8</v>
      </c>
      <c r="AP263" s="37">
        <v>1448.8</v>
      </c>
      <c r="AQ263" s="36">
        <f t="shared" si="54"/>
        <v>1577.6</v>
      </c>
      <c r="AR263" s="36">
        <v>32.9</v>
      </c>
      <c r="AS263" s="38">
        <f t="shared" si="67"/>
        <v>0.005213564908722109</v>
      </c>
      <c r="AT263" s="140">
        <f t="shared" si="63"/>
        <v>0.1715262854969574</v>
      </c>
      <c r="AU263" s="5"/>
      <c r="AV263" s="5"/>
      <c r="AW263" s="5"/>
      <c r="AX263" s="5"/>
    </row>
    <row r="264" spans="1:50" ht="11.25">
      <c r="A264" s="35">
        <v>256</v>
      </c>
      <c r="B264" s="5" t="s">
        <v>285</v>
      </c>
      <c r="C264" s="5">
        <v>5</v>
      </c>
      <c r="D264" s="5">
        <v>412.3</v>
      </c>
      <c r="E264" s="5">
        <v>0.0341</v>
      </c>
      <c r="F264" s="36">
        <f t="shared" si="56"/>
        <v>14.059429999999999</v>
      </c>
      <c r="G264" s="5">
        <v>556.7</v>
      </c>
      <c r="H264" s="37">
        <v>3030.4</v>
      </c>
      <c r="I264" s="36">
        <f t="shared" si="48"/>
        <v>3587.1000000000004</v>
      </c>
      <c r="J264" s="5">
        <v>41.08</v>
      </c>
      <c r="K264" s="38">
        <f t="shared" si="64"/>
        <v>0.0039194418889911065</v>
      </c>
      <c r="L264" s="140">
        <f t="shared" si="57"/>
        <v>0.16101067279975464</v>
      </c>
      <c r="M264" s="19"/>
      <c r="N264" s="5" t="s">
        <v>285</v>
      </c>
      <c r="O264" s="5">
        <v>5</v>
      </c>
      <c r="P264" s="5">
        <v>412.3</v>
      </c>
      <c r="Q264" s="39">
        <v>0.0341</v>
      </c>
      <c r="R264" s="36">
        <f t="shared" si="58"/>
        <v>14.059429999999999</v>
      </c>
      <c r="S264" s="5">
        <v>556.7</v>
      </c>
      <c r="T264" s="37">
        <v>3030.4</v>
      </c>
      <c r="U264" s="36">
        <f t="shared" si="50"/>
        <v>3587.1000000000004</v>
      </c>
      <c r="V264" s="36">
        <v>128.84</v>
      </c>
      <c r="W264" s="38">
        <f t="shared" si="65"/>
        <v>0.0039194418889911065</v>
      </c>
      <c r="X264" s="122">
        <f t="shared" si="59"/>
        <v>0.5049808929776142</v>
      </c>
      <c r="Y264" s="19"/>
      <c r="Z264" s="5" t="s">
        <v>285</v>
      </c>
      <c r="AA264" s="5">
        <v>593.6</v>
      </c>
      <c r="AB264" s="5">
        <v>0.31</v>
      </c>
      <c r="AC264" s="36">
        <f t="shared" si="60"/>
        <v>184.01600000000002</v>
      </c>
      <c r="AD264" s="5">
        <v>556.7</v>
      </c>
      <c r="AE264" s="37">
        <v>3030.4</v>
      </c>
      <c r="AF264" s="36">
        <f t="shared" si="52"/>
        <v>3587.1000000000004</v>
      </c>
      <c r="AG264" s="5">
        <v>4.43</v>
      </c>
      <c r="AH264" s="40">
        <f t="shared" si="66"/>
        <v>0.05129937832789719</v>
      </c>
      <c r="AI264" s="134">
        <f t="shared" si="61"/>
        <v>0.22725624599258454</v>
      </c>
      <c r="AK264" s="5" t="s">
        <v>285</v>
      </c>
      <c r="AL264" s="5">
        <v>412.3</v>
      </c>
      <c r="AM264" s="5">
        <v>0.0682</v>
      </c>
      <c r="AN264" s="36">
        <f t="shared" si="62"/>
        <v>28.118859999999998</v>
      </c>
      <c r="AO264" s="5">
        <v>556.7</v>
      </c>
      <c r="AP264" s="37">
        <v>3030.4</v>
      </c>
      <c r="AQ264" s="36">
        <f t="shared" si="54"/>
        <v>3587.1000000000004</v>
      </c>
      <c r="AR264" s="36">
        <v>32.9</v>
      </c>
      <c r="AS264" s="38">
        <f t="shared" si="67"/>
        <v>0.007838883777982213</v>
      </c>
      <c r="AT264" s="140">
        <f t="shared" si="63"/>
        <v>0.2578992762956148</v>
      </c>
      <c r="AU264" s="5"/>
      <c r="AV264" s="5"/>
      <c r="AW264" s="5"/>
      <c r="AX264" s="5"/>
    </row>
    <row r="265" spans="1:50" ht="11.25">
      <c r="A265" s="35">
        <v>257</v>
      </c>
      <c r="B265" s="5" t="s">
        <v>286</v>
      </c>
      <c r="C265" s="5">
        <v>2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141">
        <v>0</v>
      </c>
      <c r="M265" s="19"/>
      <c r="N265" s="5" t="s">
        <v>286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123">
        <v>0</v>
      </c>
      <c r="Y265" s="19"/>
      <c r="Z265" s="5" t="s">
        <v>286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135">
        <v>0</v>
      </c>
      <c r="AK265" s="5" t="s">
        <v>286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141">
        <v>0</v>
      </c>
      <c r="AU265" s="5"/>
      <c r="AV265" s="5"/>
      <c r="AW265" s="5"/>
      <c r="AX265" s="5"/>
    </row>
    <row r="266" spans="1:50" ht="11.25">
      <c r="A266" s="35">
        <v>258</v>
      </c>
      <c r="B266" s="5" t="s">
        <v>287</v>
      </c>
      <c r="C266" s="5">
        <v>5</v>
      </c>
      <c r="D266" s="5">
        <v>208.3</v>
      </c>
      <c r="E266" s="5">
        <v>0.0341</v>
      </c>
      <c r="F266" s="36">
        <f aca="true" t="shared" si="68" ref="F266:F271">D266*E266</f>
        <v>7.10303</v>
      </c>
      <c r="G266" s="5">
        <v>0</v>
      </c>
      <c r="H266" s="37">
        <v>2602.9</v>
      </c>
      <c r="I266" s="36">
        <f aca="true" t="shared" si="69" ref="I266:I271">G266+H266</f>
        <v>2602.9</v>
      </c>
      <c r="J266" s="5">
        <v>41.08</v>
      </c>
      <c r="K266" s="38">
        <f aca="true" t="shared" si="70" ref="K266:K272">F266/I266</f>
        <v>0.0027288908525106613</v>
      </c>
      <c r="L266" s="140">
        <f aca="true" t="shared" si="71" ref="L266:L272">K266*J266</f>
        <v>0.11210283622113797</v>
      </c>
      <c r="M266" s="19"/>
      <c r="N266" s="5" t="s">
        <v>287</v>
      </c>
      <c r="O266" s="5">
        <v>5</v>
      </c>
      <c r="P266" s="5">
        <v>208.3</v>
      </c>
      <c r="Q266" s="39">
        <v>0.0341</v>
      </c>
      <c r="R266" s="36">
        <f aca="true" t="shared" si="72" ref="R266:R271">P266*Q266</f>
        <v>7.10303</v>
      </c>
      <c r="S266" s="5">
        <v>0</v>
      </c>
      <c r="T266" s="37">
        <v>2602.9</v>
      </c>
      <c r="U266" s="36">
        <f aca="true" t="shared" si="73" ref="U266:U271">S266+T266</f>
        <v>2602.9</v>
      </c>
      <c r="V266" s="36">
        <v>128.84</v>
      </c>
      <c r="W266" s="38">
        <f aca="true" t="shared" si="74" ref="W266:W272">R266/U266</f>
        <v>0.0027288908525106613</v>
      </c>
      <c r="X266" s="122">
        <f aca="true" t="shared" si="75" ref="X266:X271">W266*V266</f>
        <v>0.3515902974374736</v>
      </c>
      <c r="Y266" s="19"/>
      <c r="Z266" s="5" t="s">
        <v>287</v>
      </c>
      <c r="AA266" s="5">
        <v>742.5</v>
      </c>
      <c r="AB266" s="5">
        <v>0.31</v>
      </c>
      <c r="AC266" s="36">
        <f aca="true" t="shared" si="76" ref="AC266:AC271">AA266*AB266</f>
        <v>230.175</v>
      </c>
      <c r="AD266" s="5">
        <v>0</v>
      </c>
      <c r="AE266" s="37">
        <v>2602.9</v>
      </c>
      <c r="AF266" s="36">
        <f aca="true" t="shared" si="77" ref="AF266:AF272">AD266+AE266</f>
        <v>2602.9</v>
      </c>
      <c r="AG266" s="5">
        <v>4.43</v>
      </c>
      <c r="AH266" s="40">
        <f aca="true" t="shared" si="78" ref="AH266:AH272">AC266/AF266</f>
        <v>0.08843021245533828</v>
      </c>
      <c r="AI266" s="134">
        <f aca="true" t="shared" si="79" ref="AI266:AI271">AH266*AG266</f>
        <v>0.39174584117714856</v>
      </c>
      <c r="AK266" s="5" t="s">
        <v>287</v>
      </c>
      <c r="AL266" s="5">
        <v>208.3</v>
      </c>
      <c r="AM266" s="5">
        <v>0.0682</v>
      </c>
      <c r="AN266" s="36">
        <f aca="true" t="shared" si="80" ref="AN266:AN271">AL266*AM266</f>
        <v>14.20606</v>
      </c>
      <c r="AO266" s="5">
        <v>0</v>
      </c>
      <c r="AP266" s="37">
        <v>2602.9</v>
      </c>
      <c r="AQ266" s="36">
        <f aca="true" t="shared" si="81" ref="AQ266:AQ271">AO266+AP266</f>
        <v>2602.9</v>
      </c>
      <c r="AR266" s="36">
        <v>32.9</v>
      </c>
      <c r="AS266" s="38">
        <f aca="true" t="shared" si="82" ref="AS266:AS272">AN266/AQ266</f>
        <v>0.005457781705021323</v>
      </c>
      <c r="AT266" s="140">
        <f aca="true" t="shared" si="83" ref="AT266:AT271">AS266*AR266</f>
        <v>0.1795610180952015</v>
      </c>
      <c r="AU266" s="5"/>
      <c r="AV266" s="5"/>
      <c r="AW266" s="5"/>
      <c r="AX266" s="5"/>
    </row>
    <row r="267" spans="1:50" ht="11.25">
      <c r="A267" s="35">
        <v>259</v>
      </c>
      <c r="B267" s="5" t="s">
        <v>288</v>
      </c>
      <c r="C267" s="5">
        <v>5</v>
      </c>
      <c r="D267" s="5">
        <v>197.4</v>
      </c>
      <c r="E267" s="5">
        <v>0.0341</v>
      </c>
      <c r="F267" s="36">
        <f t="shared" si="68"/>
        <v>6.731339999999999</v>
      </c>
      <c r="G267" s="5">
        <v>175.9</v>
      </c>
      <c r="H267" s="37">
        <v>2357.1</v>
      </c>
      <c r="I267" s="36">
        <f t="shared" si="69"/>
        <v>2533</v>
      </c>
      <c r="J267" s="5">
        <v>41.08</v>
      </c>
      <c r="K267" s="38">
        <f t="shared" si="70"/>
        <v>0.00265745756020529</v>
      </c>
      <c r="L267" s="140">
        <f t="shared" si="71"/>
        <v>0.1091683565732333</v>
      </c>
      <c r="M267" s="19"/>
      <c r="N267" s="5" t="s">
        <v>288</v>
      </c>
      <c r="O267" s="5">
        <v>5</v>
      </c>
      <c r="P267" s="5">
        <v>197.4</v>
      </c>
      <c r="Q267" s="39">
        <v>0.0341</v>
      </c>
      <c r="R267" s="36">
        <f t="shared" si="72"/>
        <v>6.731339999999999</v>
      </c>
      <c r="S267" s="5">
        <v>175.9</v>
      </c>
      <c r="T267" s="37">
        <v>2357.1</v>
      </c>
      <c r="U267" s="36">
        <f t="shared" si="73"/>
        <v>2533</v>
      </c>
      <c r="V267" s="36">
        <v>128.84</v>
      </c>
      <c r="W267" s="38">
        <f t="shared" si="74"/>
        <v>0.00265745756020529</v>
      </c>
      <c r="X267" s="122">
        <f t="shared" si="75"/>
        <v>0.34238683205684955</v>
      </c>
      <c r="Y267" s="19"/>
      <c r="Z267" s="5" t="s">
        <v>288</v>
      </c>
      <c r="AA267" s="5">
        <v>751.8</v>
      </c>
      <c r="AB267" s="5">
        <v>0.31</v>
      </c>
      <c r="AC267" s="36">
        <f t="shared" si="76"/>
        <v>233.058</v>
      </c>
      <c r="AD267" s="5">
        <v>175.9</v>
      </c>
      <c r="AE267" s="37">
        <v>2357.1</v>
      </c>
      <c r="AF267" s="36">
        <f t="shared" si="77"/>
        <v>2533</v>
      </c>
      <c r="AG267" s="5">
        <v>4.43</v>
      </c>
      <c r="AH267" s="40">
        <f t="shared" si="78"/>
        <v>0.09200868535333596</v>
      </c>
      <c r="AI267" s="134">
        <f t="shared" si="79"/>
        <v>0.4075984761152783</v>
      </c>
      <c r="AK267" s="5" t="s">
        <v>288</v>
      </c>
      <c r="AL267" s="5">
        <v>197.4</v>
      </c>
      <c r="AM267" s="5">
        <v>0.0682</v>
      </c>
      <c r="AN267" s="36">
        <f t="shared" si="80"/>
        <v>13.462679999999999</v>
      </c>
      <c r="AO267" s="5">
        <v>175.9</v>
      </c>
      <c r="AP267" s="37">
        <v>2357.1</v>
      </c>
      <c r="AQ267" s="36">
        <f t="shared" si="81"/>
        <v>2533</v>
      </c>
      <c r="AR267" s="36">
        <v>32.9</v>
      </c>
      <c r="AS267" s="38">
        <f t="shared" si="82"/>
        <v>0.00531491512041058</v>
      </c>
      <c r="AT267" s="140">
        <f t="shared" si="83"/>
        <v>0.17486070746150806</v>
      </c>
      <c r="AU267" s="5"/>
      <c r="AV267" s="5"/>
      <c r="AW267" s="5"/>
      <c r="AX267" s="5"/>
    </row>
    <row r="268" spans="1:50" ht="11.25">
      <c r="A268" s="35">
        <v>260</v>
      </c>
      <c r="B268" s="5" t="s">
        <v>289</v>
      </c>
      <c r="C268" s="5">
        <v>4</v>
      </c>
      <c r="D268" s="5">
        <v>140.4</v>
      </c>
      <c r="E268" s="5">
        <v>0.0341</v>
      </c>
      <c r="F268" s="36">
        <f t="shared" si="68"/>
        <v>4.78764</v>
      </c>
      <c r="G268" s="5">
        <v>1553.7</v>
      </c>
      <c r="H268" s="37">
        <v>959.3</v>
      </c>
      <c r="I268" s="36">
        <f t="shared" si="69"/>
        <v>2513</v>
      </c>
      <c r="J268" s="5">
        <v>41.08</v>
      </c>
      <c r="K268" s="38">
        <f t="shared" si="70"/>
        <v>0.0019051492240350178</v>
      </c>
      <c r="L268" s="140">
        <f t="shared" si="71"/>
        <v>0.07826353012335853</v>
      </c>
      <c r="M268" s="19"/>
      <c r="N268" s="5" t="s">
        <v>289</v>
      </c>
      <c r="O268" s="5">
        <v>4</v>
      </c>
      <c r="P268" s="5">
        <v>140.4</v>
      </c>
      <c r="Q268" s="39">
        <v>0.0341</v>
      </c>
      <c r="R268" s="36">
        <f t="shared" si="72"/>
        <v>4.78764</v>
      </c>
      <c r="S268" s="5">
        <v>1553.7</v>
      </c>
      <c r="T268" s="37">
        <v>959.3</v>
      </c>
      <c r="U268" s="36">
        <f t="shared" si="73"/>
        <v>2513</v>
      </c>
      <c r="V268" s="36">
        <v>128.84</v>
      </c>
      <c r="W268" s="38">
        <f t="shared" si="74"/>
        <v>0.0019051492240350178</v>
      </c>
      <c r="X268" s="122">
        <f t="shared" si="75"/>
        <v>0.24545942602467172</v>
      </c>
      <c r="Y268" s="42"/>
      <c r="Z268" s="5" t="s">
        <v>289</v>
      </c>
      <c r="AA268" s="5">
        <v>147.6</v>
      </c>
      <c r="AB268" s="5">
        <v>0.31</v>
      </c>
      <c r="AC268" s="36">
        <f t="shared" si="76"/>
        <v>45.756</v>
      </c>
      <c r="AD268" s="5">
        <v>1553.7</v>
      </c>
      <c r="AE268" s="37">
        <v>959.3</v>
      </c>
      <c r="AF268" s="36">
        <f t="shared" si="77"/>
        <v>2513</v>
      </c>
      <c r="AG268" s="5">
        <v>4.43</v>
      </c>
      <c r="AH268" s="40">
        <f t="shared" si="78"/>
        <v>0.018207719856744926</v>
      </c>
      <c r="AI268" s="134">
        <f t="shared" si="79"/>
        <v>0.08066019896538001</v>
      </c>
      <c r="AK268" s="5" t="s">
        <v>289</v>
      </c>
      <c r="AL268" s="5">
        <v>140.4</v>
      </c>
      <c r="AM268" s="5">
        <v>0.0682</v>
      </c>
      <c r="AN268" s="36">
        <f t="shared" si="80"/>
        <v>9.57528</v>
      </c>
      <c r="AO268" s="5">
        <v>1553.7</v>
      </c>
      <c r="AP268" s="37">
        <v>959.3</v>
      </c>
      <c r="AQ268" s="36">
        <f t="shared" si="81"/>
        <v>2513</v>
      </c>
      <c r="AR268" s="36">
        <v>32.9</v>
      </c>
      <c r="AS268" s="38">
        <f t="shared" si="82"/>
        <v>0.0038102984480700357</v>
      </c>
      <c r="AT268" s="140">
        <f t="shared" si="83"/>
        <v>0.12535881894150416</v>
      </c>
      <c r="AU268" s="5"/>
      <c r="AV268" s="5"/>
      <c r="AW268" s="5"/>
      <c r="AX268" s="5"/>
    </row>
    <row r="269" spans="1:50" ht="11.25">
      <c r="A269" s="35">
        <v>261</v>
      </c>
      <c r="B269" s="5" t="s">
        <v>290</v>
      </c>
      <c r="C269" s="5">
        <v>5</v>
      </c>
      <c r="D269" s="5">
        <v>234.1</v>
      </c>
      <c r="E269" s="5">
        <v>0.0341</v>
      </c>
      <c r="F269" s="36">
        <f t="shared" si="68"/>
        <v>7.98281</v>
      </c>
      <c r="G269" s="5">
        <v>834.3</v>
      </c>
      <c r="H269" s="37">
        <v>2862.4</v>
      </c>
      <c r="I269" s="36">
        <f t="shared" si="69"/>
        <v>3696.7</v>
      </c>
      <c r="J269" s="5">
        <v>41.08</v>
      </c>
      <c r="K269" s="38">
        <f t="shared" si="70"/>
        <v>0.002159442205210052</v>
      </c>
      <c r="L269" s="140">
        <f t="shared" si="71"/>
        <v>0.08870988579002895</v>
      </c>
      <c r="M269" s="19"/>
      <c r="N269" s="5" t="s">
        <v>290</v>
      </c>
      <c r="O269" s="5">
        <v>5</v>
      </c>
      <c r="P269" s="5">
        <v>234.1</v>
      </c>
      <c r="Q269" s="39">
        <v>0.0341</v>
      </c>
      <c r="R269" s="36">
        <f t="shared" si="72"/>
        <v>7.98281</v>
      </c>
      <c r="S269" s="5">
        <v>834.3</v>
      </c>
      <c r="T269" s="37">
        <v>2862.4</v>
      </c>
      <c r="U269" s="36">
        <f t="shared" si="73"/>
        <v>3696.7</v>
      </c>
      <c r="V269" s="36">
        <v>128.84</v>
      </c>
      <c r="W269" s="38">
        <f t="shared" si="74"/>
        <v>0.002159442205210052</v>
      </c>
      <c r="X269" s="122">
        <f t="shared" si="75"/>
        <v>0.27822253371926314</v>
      </c>
      <c r="Y269" s="42"/>
      <c r="Z269" s="5" t="s">
        <v>290</v>
      </c>
      <c r="AA269" s="5">
        <v>317.40000000000003</v>
      </c>
      <c r="AB269" s="5">
        <v>0.31</v>
      </c>
      <c r="AC269" s="36">
        <f t="shared" si="76"/>
        <v>98.394</v>
      </c>
      <c r="AD269" s="5">
        <v>834.3</v>
      </c>
      <c r="AE269" s="37">
        <v>2862.4</v>
      </c>
      <c r="AF269" s="36">
        <f t="shared" si="77"/>
        <v>3696.7</v>
      </c>
      <c r="AG269" s="5">
        <v>4.43</v>
      </c>
      <c r="AH269" s="40">
        <f t="shared" si="78"/>
        <v>0.02661671220277545</v>
      </c>
      <c r="AI269" s="134">
        <f t="shared" si="79"/>
        <v>0.11791203505829524</v>
      </c>
      <c r="AK269" s="5" t="s">
        <v>290</v>
      </c>
      <c r="AL269" s="5">
        <v>234.1</v>
      </c>
      <c r="AM269" s="5">
        <v>0.0682</v>
      </c>
      <c r="AN269" s="36">
        <f t="shared" si="80"/>
        <v>15.96562</v>
      </c>
      <c r="AO269" s="5">
        <v>834.3</v>
      </c>
      <c r="AP269" s="37">
        <v>2862.4</v>
      </c>
      <c r="AQ269" s="36">
        <f t="shared" si="81"/>
        <v>3696.7</v>
      </c>
      <c r="AR269" s="36">
        <v>32.9</v>
      </c>
      <c r="AS269" s="38">
        <f t="shared" si="82"/>
        <v>0.004318884410420104</v>
      </c>
      <c r="AT269" s="140">
        <f t="shared" si="83"/>
        <v>0.14209129710282142</v>
      </c>
      <c r="AU269" s="5"/>
      <c r="AV269" s="5"/>
      <c r="AW269" s="5"/>
      <c r="AX269" s="5"/>
    </row>
    <row r="270" spans="1:50" ht="11.25">
      <c r="A270" s="35">
        <v>262</v>
      </c>
      <c r="B270" s="5" t="s">
        <v>291</v>
      </c>
      <c r="C270" s="5">
        <v>5</v>
      </c>
      <c r="D270" s="5">
        <v>144.3</v>
      </c>
      <c r="E270" s="5">
        <v>0.0341</v>
      </c>
      <c r="F270" s="36">
        <f t="shared" si="68"/>
        <v>4.92063</v>
      </c>
      <c r="G270" s="5">
        <v>481.3</v>
      </c>
      <c r="H270" s="37">
        <v>1212.5</v>
      </c>
      <c r="I270" s="36">
        <f t="shared" si="69"/>
        <v>1693.8</v>
      </c>
      <c r="J270" s="5">
        <v>41.08</v>
      </c>
      <c r="K270" s="38">
        <f t="shared" si="70"/>
        <v>0.002905083244775062</v>
      </c>
      <c r="L270" s="140">
        <f t="shared" si="71"/>
        <v>0.11934081969535953</v>
      </c>
      <c r="M270" s="19"/>
      <c r="N270" s="5" t="s">
        <v>291</v>
      </c>
      <c r="O270" s="5">
        <v>5</v>
      </c>
      <c r="P270" s="5">
        <v>144.3</v>
      </c>
      <c r="Q270" s="39">
        <v>0.0341</v>
      </c>
      <c r="R270" s="36">
        <f t="shared" si="72"/>
        <v>4.92063</v>
      </c>
      <c r="S270" s="5">
        <v>481.3</v>
      </c>
      <c r="T270" s="37">
        <v>1212.5</v>
      </c>
      <c r="U270" s="36">
        <f t="shared" si="73"/>
        <v>1693.8</v>
      </c>
      <c r="V270" s="36">
        <v>128.84</v>
      </c>
      <c r="W270" s="38">
        <f t="shared" si="74"/>
        <v>0.002905083244775062</v>
      </c>
      <c r="X270" s="122">
        <f t="shared" si="75"/>
        <v>0.374290925256819</v>
      </c>
      <c r="Y270" s="19"/>
      <c r="Z270" s="5" t="s">
        <v>291</v>
      </c>
      <c r="AA270" s="5">
        <v>257.7</v>
      </c>
      <c r="AB270" s="5">
        <v>0.31</v>
      </c>
      <c r="AC270" s="36">
        <f t="shared" si="76"/>
        <v>79.887</v>
      </c>
      <c r="AD270" s="5">
        <v>481.3</v>
      </c>
      <c r="AE270" s="37">
        <v>1212.5</v>
      </c>
      <c r="AF270" s="36">
        <f t="shared" si="77"/>
        <v>1693.8</v>
      </c>
      <c r="AG270" s="5">
        <v>4.43</v>
      </c>
      <c r="AH270" s="40">
        <f t="shared" si="78"/>
        <v>0.047164364151611765</v>
      </c>
      <c r="AI270" s="134">
        <f t="shared" si="79"/>
        <v>0.20893813319164012</v>
      </c>
      <c r="AK270" s="5" t="s">
        <v>291</v>
      </c>
      <c r="AL270" s="5">
        <v>144.3</v>
      </c>
      <c r="AM270" s="5">
        <v>0.0682</v>
      </c>
      <c r="AN270" s="36">
        <f t="shared" si="80"/>
        <v>9.84126</v>
      </c>
      <c r="AO270" s="5">
        <v>481.3</v>
      </c>
      <c r="AP270" s="37">
        <v>1212.5</v>
      </c>
      <c r="AQ270" s="36">
        <f t="shared" si="81"/>
        <v>1693.8</v>
      </c>
      <c r="AR270" s="36">
        <v>32.9</v>
      </c>
      <c r="AS270" s="38">
        <f t="shared" si="82"/>
        <v>0.005810166489550124</v>
      </c>
      <c r="AT270" s="140">
        <f t="shared" si="83"/>
        <v>0.19115447750619907</v>
      </c>
      <c r="AU270" s="5"/>
      <c r="AV270" s="5"/>
      <c r="AW270" s="5"/>
      <c r="AX270" s="5"/>
    </row>
    <row r="271" spans="1:50" ht="11.25">
      <c r="A271" s="35">
        <v>263</v>
      </c>
      <c r="B271" s="5" t="s">
        <v>292</v>
      </c>
      <c r="C271" s="5">
        <v>5</v>
      </c>
      <c r="D271" s="5">
        <v>192.9</v>
      </c>
      <c r="E271" s="5">
        <v>0.0341</v>
      </c>
      <c r="F271" s="36">
        <f t="shared" si="68"/>
        <v>6.57789</v>
      </c>
      <c r="G271" s="5">
        <v>433.2</v>
      </c>
      <c r="H271" s="37">
        <v>1322</v>
      </c>
      <c r="I271" s="36">
        <f t="shared" si="69"/>
        <v>1755.2</v>
      </c>
      <c r="J271" s="5">
        <v>41.08</v>
      </c>
      <c r="K271" s="38">
        <f t="shared" si="70"/>
        <v>0.0037476583865086598</v>
      </c>
      <c r="L271" s="140">
        <f t="shared" si="71"/>
        <v>0.15395380651777574</v>
      </c>
      <c r="M271" s="19"/>
      <c r="N271" s="5" t="s">
        <v>292</v>
      </c>
      <c r="O271" s="5">
        <v>5</v>
      </c>
      <c r="P271" s="5">
        <v>192.9</v>
      </c>
      <c r="Q271" s="39">
        <v>0.0341</v>
      </c>
      <c r="R271" s="36">
        <f t="shared" si="72"/>
        <v>6.57789</v>
      </c>
      <c r="S271" s="5">
        <v>433.2</v>
      </c>
      <c r="T271" s="37">
        <v>1322</v>
      </c>
      <c r="U271" s="36">
        <f t="shared" si="73"/>
        <v>1755.2</v>
      </c>
      <c r="V271" s="36">
        <v>128.84</v>
      </c>
      <c r="W271" s="38">
        <f t="shared" si="74"/>
        <v>0.0037476583865086598</v>
      </c>
      <c r="X271" s="122">
        <f t="shared" si="75"/>
        <v>0.4828483065177757</v>
      </c>
      <c r="Y271" s="19"/>
      <c r="Z271" s="44" t="s">
        <v>292</v>
      </c>
      <c r="AA271" s="44">
        <v>298.7</v>
      </c>
      <c r="AB271" s="44">
        <v>0.31</v>
      </c>
      <c r="AC271" s="45">
        <f t="shared" si="76"/>
        <v>92.597</v>
      </c>
      <c r="AD271" s="44">
        <v>433.2</v>
      </c>
      <c r="AE271" s="46">
        <v>1322</v>
      </c>
      <c r="AF271" s="36">
        <f t="shared" si="77"/>
        <v>1755.2</v>
      </c>
      <c r="AG271" s="5">
        <v>4.43</v>
      </c>
      <c r="AH271" s="47">
        <f t="shared" si="78"/>
        <v>0.052755811303555146</v>
      </c>
      <c r="AI271" s="137">
        <f t="shared" si="79"/>
        <v>0.23370824407474927</v>
      </c>
      <c r="AK271" s="5" t="s">
        <v>292</v>
      </c>
      <c r="AL271" s="5">
        <v>192.9</v>
      </c>
      <c r="AM271" s="5">
        <v>0.0682</v>
      </c>
      <c r="AN271" s="36">
        <f t="shared" si="80"/>
        <v>13.15578</v>
      </c>
      <c r="AO271" s="5">
        <v>433.2</v>
      </c>
      <c r="AP271" s="37">
        <v>1322</v>
      </c>
      <c r="AQ271" s="36">
        <f t="shared" si="81"/>
        <v>1755.2</v>
      </c>
      <c r="AR271" s="36">
        <v>32.9</v>
      </c>
      <c r="AS271" s="38">
        <f t="shared" si="82"/>
        <v>0.0074953167730173196</v>
      </c>
      <c r="AT271" s="140">
        <f t="shared" si="83"/>
        <v>0.2465959218322698</v>
      </c>
      <c r="AU271" s="5"/>
      <c r="AV271" s="5"/>
      <c r="AW271" s="5"/>
      <c r="AX271" s="5"/>
    </row>
    <row r="272" spans="1:50" ht="12" thickBot="1">
      <c r="A272" s="44">
        <v>264</v>
      </c>
      <c r="B272" s="5" t="s">
        <v>293</v>
      </c>
      <c r="C272" s="5">
        <v>9</v>
      </c>
      <c r="D272" s="5">
        <v>1348.7</v>
      </c>
      <c r="E272" s="5">
        <v>0.0341</v>
      </c>
      <c r="F272" s="36">
        <f>D272*E272</f>
        <v>45.99067</v>
      </c>
      <c r="G272" s="36">
        <v>66</v>
      </c>
      <c r="H272" s="37">
        <v>11626.1</v>
      </c>
      <c r="I272" s="36">
        <f>G272+H272</f>
        <v>11692.1</v>
      </c>
      <c r="J272" s="5">
        <v>41.08</v>
      </c>
      <c r="K272" s="38">
        <f t="shared" si="70"/>
        <v>0.003933482436859076</v>
      </c>
      <c r="L272" s="140">
        <f t="shared" si="71"/>
        <v>0.16158745850617084</v>
      </c>
      <c r="M272" s="19"/>
      <c r="N272" s="5" t="s">
        <v>293</v>
      </c>
      <c r="O272" s="5">
        <v>9</v>
      </c>
      <c r="P272" s="5">
        <v>1348.7</v>
      </c>
      <c r="Q272" s="39">
        <v>0.0341</v>
      </c>
      <c r="R272" s="36">
        <f>P272*Q272</f>
        <v>45.99067</v>
      </c>
      <c r="S272" s="36">
        <v>66</v>
      </c>
      <c r="T272" s="37">
        <v>11626.1</v>
      </c>
      <c r="U272" s="36">
        <f>S272+T272</f>
        <v>11692.1</v>
      </c>
      <c r="V272" s="36">
        <v>128.84</v>
      </c>
      <c r="W272" s="38">
        <f t="shared" si="74"/>
        <v>0.003933482436859076</v>
      </c>
      <c r="X272" s="122">
        <v>0.49</v>
      </c>
      <c r="Y272" s="19"/>
      <c r="Z272" s="44" t="s">
        <v>293</v>
      </c>
      <c r="AA272" s="44">
        <v>2794.7</v>
      </c>
      <c r="AB272" s="44">
        <v>2.14</v>
      </c>
      <c r="AC272" s="45">
        <f>AA272*AB272</f>
        <v>5980.658</v>
      </c>
      <c r="AD272" s="45">
        <v>66</v>
      </c>
      <c r="AE272" s="46">
        <v>11626.1</v>
      </c>
      <c r="AF272" s="36">
        <f t="shared" si="77"/>
        <v>11692.1</v>
      </c>
      <c r="AG272" s="5">
        <v>4.43</v>
      </c>
      <c r="AH272" s="47">
        <f t="shared" si="78"/>
        <v>0.5115127308182448</v>
      </c>
      <c r="AI272" s="137">
        <f>AH272*AG272</f>
        <v>2.2660013975248243</v>
      </c>
      <c r="AK272" s="5" t="s">
        <v>294</v>
      </c>
      <c r="AL272" s="5">
        <v>1348.7</v>
      </c>
      <c r="AM272" s="5">
        <v>0.0682</v>
      </c>
      <c r="AN272" s="36">
        <f>AL272*AM272</f>
        <v>91.98134</v>
      </c>
      <c r="AO272" s="5">
        <v>66</v>
      </c>
      <c r="AP272" s="37">
        <v>11626.1</v>
      </c>
      <c r="AQ272" s="36">
        <f>AO272+AP272</f>
        <v>11692.1</v>
      </c>
      <c r="AR272" s="36">
        <v>32.9</v>
      </c>
      <c r="AS272" s="38">
        <f t="shared" si="82"/>
        <v>0.007866964873718152</v>
      </c>
      <c r="AT272" s="140">
        <f>AS272*AR272</f>
        <v>0.2588231443453272</v>
      </c>
      <c r="AU272" s="5"/>
      <c r="AV272" s="5"/>
      <c r="AW272" s="5"/>
      <c r="AX272" s="5"/>
    </row>
    <row r="273" spans="1:50" ht="12" thickBot="1">
      <c r="A273" s="48"/>
      <c r="B273" s="49"/>
      <c r="C273" s="14"/>
      <c r="D273" s="14"/>
      <c r="E273" s="14"/>
      <c r="F273" s="14"/>
      <c r="G273" s="14"/>
      <c r="H273" s="14"/>
      <c r="I273" s="14"/>
      <c r="J273" s="14"/>
      <c r="K273" s="50"/>
      <c r="L273" s="142"/>
      <c r="M273" s="19"/>
      <c r="N273" s="49"/>
      <c r="O273" s="10"/>
      <c r="P273" s="14"/>
      <c r="Q273" s="14"/>
      <c r="R273" s="14"/>
      <c r="S273" s="14"/>
      <c r="T273" s="14"/>
      <c r="U273" s="14"/>
      <c r="V273" s="14"/>
      <c r="W273" s="12"/>
      <c r="X273" s="124"/>
      <c r="Y273" s="19"/>
      <c r="Z273" s="44"/>
      <c r="AA273" s="44"/>
      <c r="AB273" s="44"/>
      <c r="AC273" s="44"/>
      <c r="AD273" s="44"/>
      <c r="AE273" s="44"/>
      <c r="AF273" s="44"/>
      <c r="AG273" s="44"/>
      <c r="AH273" s="51"/>
      <c r="AI273" s="52"/>
      <c r="AK273" s="49"/>
      <c r="AL273" s="14"/>
      <c r="AM273" s="14"/>
      <c r="AN273" s="14"/>
      <c r="AO273" s="14"/>
      <c r="AP273" s="14"/>
      <c r="AQ273" s="14"/>
      <c r="AR273" s="14"/>
      <c r="AS273" s="50"/>
      <c r="AT273" s="151"/>
      <c r="AU273" s="5"/>
      <c r="AV273" s="5"/>
      <c r="AW273" s="5"/>
      <c r="AX273" s="5"/>
    </row>
    <row r="274" spans="1:50" ht="11.25">
      <c r="A274" s="54"/>
      <c r="B274" s="55" t="s">
        <v>295</v>
      </c>
      <c r="D274" s="41">
        <f>SUM(D10:D273)</f>
        <v>103556.09999999999</v>
      </c>
      <c r="F274" s="37">
        <f>SUM(F10:F273)</f>
        <v>3531.2630099999983</v>
      </c>
      <c r="G274" s="37">
        <f>SUM(G10:G273)</f>
        <v>98238.41000000005</v>
      </c>
      <c r="H274" s="36">
        <f>SUM(H10:H273)</f>
        <v>843769.3600000001</v>
      </c>
      <c r="I274" s="41">
        <f>SUM(I10:I273)</f>
        <v>942007.7699999998</v>
      </c>
      <c r="K274" s="1"/>
      <c r="L274" s="143"/>
      <c r="M274" s="19"/>
      <c r="N274" s="55"/>
      <c r="O274" s="19"/>
      <c r="P274" s="41"/>
      <c r="R274" s="37"/>
      <c r="S274" s="37"/>
      <c r="T274" s="36"/>
      <c r="U274" s="41"/>
      <c r="W274" s="1"/>
      <c r="X274" s="125"/>
      <c r="Y274" s="19"/>
      <c r="Z274" s="49"/>
      <c r="AA274" s="57"/>
      <c r="AB274" s="14"/>
      <c r="AC274" s="58"/>
      <c r="AD274" s="58"/>
      <c r="AE274" s="59"/>
      <c r="AF274" s="59"/>
      <c r="AG274" s="14"/>
      <c r="AH274" s="50"/>
      <c r="AI274" s="13"/>
      <c r="AK274" s="55"/>
      <c r="AL274" s="41"/>
      <c r="AN274" s="37"/>
      <c r="AO274" s="60"/>
      <c r="AP274" s="36"/>
      <c r="AQ274" s="41"/>
      <c r="AS274" s="1"/>
      <c r="AT274" s="152"/>
      <c r="AU274" s="5"/>
      <c r="AV274" s="5"/>
      <c r="AW274" s="5"/>
      <c r="AX274" s="5"/>
    </row>
    <row r="275" spans="1:50" ht="12" thickBot="1">
      <c r="A275" s="61"/>
      <c r="B275" s="55"/>
      <c r="H275" s="36"/>
      <c r="K275" s="1"/>
      <c r="L275" s="143"/>
      <c r="M275" s="19"/>
      <c r="N275" s="62"/>
      <c r="O275" s="53"/>
      <c r="P275" s="44"/>
      <c r="Q275" s="44"/>
      <c r="R275" s="44"/>
      <c r="S275" s="44"/>
      <c r="T275" s="45"/>
      <c r="U275" s="44"/>
      <c r="V275" s="44"/>
      <c r="W275" s="61"/>
      <c r="X275" s="126"/>
      <c r="Y275" s="53"/>
      <c r="Z275" s="55"/>
      <c r="AE275" s="36"/>
      <c r="AH275" s="1"/>
      <c r="AI275" s="56"/>
      <c r="AK275" s="55"/>
      <c r="AP275" s="36"/>
      <c r="AS275" s="1"/>
      <c r="AT275" s="152"/>
      <c r="AU275" s="5"/>
      <c r="AV275" s="5"/>
      <c r="AW275" s="5"/>
      <c r="AX275" s="5"/>
    </row>
    <row r="276" spans="1:50" ht="12" thickBot="1">
      <c r="A276" s="63"/>
      <c r="B276" s="55"/>
      <c r="K276" s="1"/>
      <c r="L276" s="143"/>
      <c r="M276" s="19"/>
      <c r="N276" s="64"/>
      <c r="O276" s="65"/>
      <c r="P276" s="65"/>
      <c r="Q276" s="65"/>
      <c r="R276" s="66"/>
      <c r="S276" s="65"/>
      <c r="T276" s="67"/>
      <c r="U276" s="66"/>
      <c r="V276" s="36"/>
      <c r="W276" s="68"/>
      <c r="X276" s="127"/>
      <c r="Y276" s="69"/>
      <c r="Z276" s="70"/>
      <c r="AA276" s="32"/>
      <c r="AB276" s="32"/>
      <c r="AC276" s="32"/>
      <c r="AD276" s="32"/>
      <c r="AE276" s="32"/>
      <c r="AF276" s="32"/>
      <c r="AG276" s="32"/>
      <c r="AH276" s="71"/>
      <c r="AI276" s="72"/>
      <c r="AK276" s="55"/>
      <c r="AS276" s="1"/>
      <c r="AT276" s="152"/>
      <c r="AU276" s="5"/>
      <c r="AV276" s="5"/>
      <c r="AW276" s="5"/>
      <c r="AX276" s="5"/>
    </row>
    <row r="277" spans="1:50" ht="12" thickBot="1">
      <c r="A277" s="1"/>
      <c r="B277" s="70" t="s">
        <v>297</v>
      </c>
      <c r="C277" s="32"/>
      <c r="D277" s="32"/>
      <c r="E277" s="32"/>
      <c r="F277" s="32"/>
      <c r="G277" s="32"/>
      <c r="H277" s="32"/>
      <c r="I277" s="32"/>
      <c r="J277" s="73"/>
      <c r="K277" s="74"/>
      <c r="L277" s="144"/>
      <c r="M277" s="19"/>
      <c r="N277" s="34"/>
      <c r="O277" s="34"/>
      <c r="P277" s="34"/>
      <c r="Q277" s="34"/>
      <c r="R277" s="34"/>
      <c r="S277" s="34"/>
      <c r="T277" s="34"/>
      <c r="U277" s="34"/>
      <c r="V277" s="75"/>
      <c r="W277" s="76"/>
      <c r="X277" s="128"/>
      <c r="Y277" s="77"/>
      <c r="Z277" s="78"/>
      <c r="AA277" s="79"/>
      <c r="AB277" s="79"/>
      <c r="AC277" s="79"/>
      <c r="AD277" s="79"/>
      <c r="AE277" s="79"/>
      <c r="AF277" s="79"/>
      <c r="AG277" s="79"/>
      <c r="AH277" s="80"/>
      <c r="AI277" s="81"/>
      <c r="AK277" s="70"/>
      <c r="AL277" s="32"/>
      <c r="AM277" s="32"/>
      <c r="AN277" s="32"/>
      <c r="AO277" s="32"/>
      <c r="AP277" s="32"/>
      <c r="AQ277" s="32"/>
      <c r="AR277" s="73"/>
      <c r="AS277" s="74"/>
      <c r="AT277" s="144"/>
      <c r="AU277" s="5"/>
      <c r="AV277" s="5"/>
      <c r="AW277" s="5"/>
      <c r="AX277" s="5"/>
    </row>
    <row r="278" spans="1:50" ht="12" thickBot="1">
      <c r="A278" s="1"/>
      <c r="B278" s="78"/>
      <c r="C278" s="79"/>
      <c r="D278" s="79"/>
      <c r="E278" s="79"/>
      <c r="F278" s="79"/>
      <c r="G278" s="79"/>
      <c r="H278" s="79"/>
      <c r="I278" s="79"/>
      <c r="J278" s="82"/>
      <c r="K278" s="83"/>
      <c r="L278" s="145"/>
      <c r="M278" s="19"/>
      <c r="N278" s="5" t="s">
        <v>25</v>
      </c>
      <c r="V278" s="84"/>
      <c r="W278" s="85"/>
      <c r="X278" s="129"/>
      <c r="Y278" s="19"/>
      <c r="Z278" s="86"/>
      <c r="AA278" s="87"/>
      <c r="AB278" s="87"/>
      <c r="AC278" s="87"/>
      <c r="AD278" s="87"/>
      <c r="AE278" s="87"/>
      <c r="AF278" s="87"/>
      <c r="AG278" s="88"/>
      <c r="AH278" s="89"/>
      <c r="AI278" s="90"/>
      <c r="AK278" s="78"/>
      <c r="AL278" s="79"/>
      <c r="AM278" s="79"/>
      <c r="AN278" s="79"/>
      <c r="AO278" s="79"/>
      <c r="AP278" s="79"/>
      <c r="AQ278" s="79"/>
      <c r="AR278" s="82"/>
      <c r="AS278" s="83"/>
      <c r="AT278" s="145"/>
      <c r="AU278" s="5"/>
      <c r="AV278" s="5"/>
      <c r="AW278" s="5"/>
      <c r="AX278" s="5"/>
    </row>
    <row r="279" spans="1:50" ht="12" thickBot="1">
      <c r="A279" s="51"/>
      <c r="B279" s="91" t="s">
        <v>299</v>
      </c>
      <c r="C279" s="92"/>
      <c r="D279" s="92"/>
      <c r="E279" s="92"/>
      <c r="F279" s="92"/>
      <c r="G279" s="92"/>
      <c r="H279" s="92"/>
      <c r="I279" s="92"/>
      <c r="J279" s="93"/>
      <c r="K279" s="94"/>
      <c r="L279" s="146"/>
      <c r="M279" s="53"/>
      <c r="N279" s="87"/>
      <c r="O279" s="87"/>
      <c r="P279" s="95"/>
      <c r="Q279" s="95"/>
      <c r="R279" s="95"/>
      <c r="S279" s="96"/>
      <c r="T279" s="53"/>
      <c r="U279" s="44"/>
      <c r="V279" s="97"/>
      <c r="W279" s="98"/>
      <c r="X279" s="130"/>
      <c r="Y279" s="53"/>
      <c r="Z279" s="86" t="s">
        <v>298</v>
      </c>
      <c r="AA279" s="87"/>
      <c r="AB279" s="87"/>
      <c r="AC279" s="99"/>
      <c r="AD279" s="87"/>
      <c r="AE279" s="100"/>
      <c r="AF279" s="99"/>
      <c r="AG279" s="45"/>
      <c r="AH279" s="101"/>
      <c r="AI279" s="102"/>
      <c r="AJ279" s="44"/>
      <c r="AK279" s="91" t="s">
        <v>299</v>
      </c>
      <c r="AL279" s="92"/>
      <c r="AM279" s="92"/>
      <c r="AN279" s="92"/>
      <c r="AO279" s="92"/>
      <c r="AP279" s="92"/>
      <c r="AQ279" s="92"/>
      <c r="AR279" s="93"/>
      <c r="AS279" s="94"/>
      <c r="AT279" s="146"/>
      <c r="AU279" s="5"/>
      <c r="AV279" s="5"/>
      <c r="AW279" s="5"/>
      <c r="AX279" s="5"/>
    </row>
    <row r="280" spans="1:50" ht="12" thickBot="1">
      <c r="A280" s="64">
        <v>1</v>
      </c>
      <c r="B280" s="65" t="s">
        <v>300</v>
      </c>
      <c r="C280" s="65">
        <v>3</v>
      </c>
      <c r="D280" s="65">
        <v>102.8</v>
      </c>
      <c r="E280" s="65">
        <v>0.0341</v>
      </c>
      <c r="F280" s="66">
        <f>D280*E280</f>
        <v>3.50548</v>
      </c>
      <c r="G280" s="65">
        <v>53.9</v>
      </c>
      <c r="H280" s="67">
        <v>689.8</v>
      </c>
      <c r="I280" s="66">
        <f>G280+H280</f>
        <v>743.6999999999999</v>
      </c>
      <c r="J280" s="65">
        <v>41.08</v>
      </c>
      <c r="K280" s="103">
        <f>F280/I280</f>
        <v>0.0047135672986419255</v>
      </c>
      <c r="L280" s="147">
        <f>K280*J280*1.68</f>
        <v>0.3253040189753933</v>
      </c>
      <c r="M280" s="104"/>
      <c r="N280" s="64" t="s">
        <v>296</v>
      </c>
      <c r="O280" s="65">
        <v>3</v>
      </c>
      <c r="P280" s="65">
        <v>102.8</v>
      </c>
      <c r="Q280" s="65">
        <v>0.0341</v>
      </c>
      <c r="R280" s="66">
        <f>P280*Q280</f>
        <v>3.50548</v>
      </c>
      <c r="S280" s="65">
        <v>53.9</v>
      </c>
      <c r="T280" s="67">
        <v>689.8</v>
      </c>
      <c r="U280" s="66">
        <f>S280+T280</f>
        <v>743.6999999999999</v>
      </c>
      <c r="V280" s="36">
        <v>128.84</v>
      </c>
      <c r="W280" s="68">
        <f>R280/U280</f>
        <v>0.0047135672986419255</v>
      </c>
      <c r="X280" s="131">
        <v>1.02</v>
      </c>
      <c r="Y280" s="104"/>
      <c r="Z280" s="64" t="s">
        <v>296</v>
      </c>
      <c r="AA280" s="65">
        <v>102.8</v>
      </c>
      <c r="AB280" s="65">
        <v>0.31</v>
      </c>
      <c r="AC280" s="66">
        <f>AA280*AB280</f>
        <v>31.868</v>
      </c>
      <c r="AD280" s="65">
        <v>53.9</v>
      </c>
      <c r="AE280" s="67">
        <v>689.8</v>
      </c>
      <c r="AF280" s="66">
        <f>AD280+AE280</f>
        <v>743.6999999999999</v>
      </c>
      <c r="AG280" s="66">
        <v>3.1</v>
      </c>
      <c r="AH280" s="149">
        <f>AC280/AF280</f>
        <v>0.04285061180583569</v>
      </c>
      <c r="AI280" s="138">
        <v>0.22</v>
      </c>
      <c r="AJ280" s="105"/>
      <c r="AK280" s="105" t="s">
        <v>300</v>
      </c>
      <c r="AL280" s="105">
        <v>102.8</v>
      </c>
      <c r="AM280" s="105">
        <v>0.0682</v>
      </c>
      <c r="AN280" s="106">
        <f>AL280*AM280</f>
        <v>7.01096</v>
      </c>
      <c r="AO280" s="105">
        <v>53.9</v>
      </c>
      <c r="AP280" s="107">
        <v>689.8</v>
      </c>
      <c r="AQ280" s="106">
        <f>AO280+AP280</f>
        <v>743.6999999999999</v>
      </c>
      <c r="AR280" s="106">
        <v>32.9</v>
      </c>
      <c r="AS280" s="108">
        <f>AN280/AQ280</f>
        <v>0.009427134597283851</v>
      </c>
      <c r="AT280" s="147">
        <f>AS280*AR280*1.68</f>
        <v>0.521056583461073</v>
      </c>
      <c r="AU280" s="5"/>
      <c r="AV280" s="5"/>
      <c r="AW280" s="5"/>
      <c r="AX280" s="5"/>
    </row>
    <row r="281" spans="1:50" ht="11.25">
      <c r="A281" s="109"/>
      <c r="B281" s="92"/>
      <c r="C281" s="92"/>
      <c r="D281" s="92"/>
      <c r="E281" s="92"/>
      <c r="F281" s="110"/>
      <c r="G281" s="92"/>
      <c r="H281" s="111"/>
      <c r="I281" s="110"/>
      <c r="J281" s="92"/>
      <c r="K281" s="112"/>
      <c r="L281" s="113"/>
      <c r="M281" s="114"/>
      <c r="N281" s="115"/>
      <c r="O281" s="115"/>
      <c r="P281" s="115"/>
      <c r="Q281" s="115"/>
      <c r="R281" s="115"/>
      <c r="S281" s="116"/>
      <c r="T281" s="114"/>
      <c r="U281" s="115"/>
      <c r="V281" s="115"/>
      <c r="W281" s="116"/>
      <c r="X281" s="6"/>
      <c r="Y281" s="114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115"/>
      <c r="AK281" s="115"/>
      <c r="AL281" s="115"/>
      <c r="AM281" s="115"/>
      <c r="AN281" s="117"/>
      <c r="AO281" s="115"/>
      <c r="AP281" s="118"/>
      <c r="AQ281" s="117"/>
      <c r="AR281" s="117"/>
      <c r="AS281" s="119"/>
      <c r="AT281" s="113"/>
      <c r="AU281" s="5"/>
      <c r="AV281" s="5"/>
      <c r="AW281" s="5"/>
      <c r="AX281" s="5"/>
    </row>
    <row r="282" spans="1:50" ht="11.25">
      <c r="A282" s="109"/>
      <c r="B282" s="92"/>
      <c r="C282" s="92"/>
      <c r="D282" s="92"/>
      <c r="E282" s="92"/>
      <c r="F282" s="110"/>
      <c r="G282" s="92"/>
      <c r="H282" s="111"/>
      <c r="I282" s="110"/>
      <c r="J282" s="92"/>
      <c r="K282" s="112"/>
      <c r="L282" s="113"/>
      <c r="M282" s="114"/>
      <c r="N282" s="115"/>
      <c r="O282" s="115"/>
      <c r="P282" s="115"/>
      <c r="Q282" s="115"/>
      <c r="R282" s="115"/>
      <c r="S282" s="116"/>
      <c r="T282" s="114"/>
      <c r="U282" s="115"/>
      <c r="V282" s="115"/>
      <c r="W282" s="116"/>
      <c r="X282" s="6"/>
      <c r="Y282" s="114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115"/>
      <c r="AK282" s="115"/>
      <c r="AL282" s="115"/>
      <c r="AM282" s="115"/>
      <c r="AN282" s="117"/>
      <c r="AO282" s="115"/>
      <c r="AP282" s="118"/>
      <c r="AQ282" s="117"/>
      <c r="AR282" s="117"/>
      <c r="AS282" s="119"/>
      <c r="AT282" s="113"/>
      <c r="AU282" s="5"/>
      <c r="AV282" s="5"/>
      <c r="AW282" s="5"/>
      <c r="AX282" s="5"/>
    </row>
    <row r="283" spans="1:50" ht="11.25">
      <c r="A283" s="109"/>
      <c r="B283" s="92"/>
      <c r="C283" s="92"/>
      <c r="D283" s="92"/>
      <c r="E283" s="92"/>
      <c r="F283" s="110"/>
      <c r="G283" s="92"/>
      <c r="H283" s="111"/>
      <c r="I283" s="110"/>
      <c r="J283" s="92"/>
      <c r="K283" s="112"/>
      <c r="L283" s="113"/>
      <c r="M283" s="114"/>
      <c r="N283" s="115"/>
      <c r="O283" s="115"/>
      <c r="P283" s="115"/>
      <c r="Q283" s="115"/>
      <c r="R283" s="115"/>
      <c r="S283" s="116"/>
      <c r="T283" s="114"/>
      <c r="U283" s="115"/>
      <c r="V283" s="115"/>
      <c r="W283" s="116"/>
      <c r="X283" s="6"/>
      <c r="Y283" s="114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115"/>
      <c r="AK283" s="115"/>
      <c r="AL283" s="115"/>
      <c r="AM283" s="115"/>
      <c r="AN283" s="117"/>
      <c r="AO283" s="115"/>
      <c r="AP283" s="118"/>
      <c r="AQ283" s="117"/>
      <c r="AR283" s="117"/>
      <c r="AS283" s="119"/>
      <c r="AT283" s="113"/>
      <c r="AU283" s="5"/>
      <c r="AV283" s="5"/>
      <c r="AW283" s="5"/>
      <c r="AX283" s="5"/>
    </row>
    <row r="284" spans="1:50" ht="11.25">
      <c r="A284" s="109"/>
      <c r="B284" s="92" t="s">
        <v>301</v>
      </c>
      <c r="C284" s="92"/>
      <c r="D284" s="92"/>
      <c r="E284" s="92"/>
      <c r="F284" s="110"/>
      <c r="G284" s="92"/>
      <c r="H284" s="111"/>
      <c r="I284" s="110"/>
      <c r="J284" s="92"/>
      <c r="K284" s="112"/>
      <c r="L284" s="113"/>
      <c r="M284" s="114"/>
      <c r="N284" s="115"/>
      <c r="O284" s="115"/>
      <c r="P284" s="115"/>
      <c r="Q284" s="115"/>
      <c r="R284" s="115"/>
      <c r="S284" s="116"/>
      <c r="T284" s="114"/>
      <c r="U284" s="115"/>
      <c r="V284" s="115"/>
      <c r="W284" s="116"/>
      <c r="X284" s="6"/>
      <c r="Y284" s="114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115"/>
      <c r="AK284" s="115"/>
      <c r="AL284" s="115"/>
      <c r="AM284" s="115"/>
      <c r="AN284" s="117"/>
      <c r="AO284" s="115"/>
      <c r="AP284" s="118"/>
      <c r="AQ284" s="117"/>
      <c r="AR284" s="117"/>
      <c r="AS284" s="119"/>
      <c r="AT284" s="113"/>
      <c r="AU284" s="5"/>
      <c r="AV284" s="5"/>
      <c r="AW284" s="5"/>
      <c r="AX284" s="5"/>
    </row>
    <row r="285" spans="1:50" ht="11.25">
      <c r="A285" s="109"/>
      <c r="B285" s="92"/>
      <c r="C285" s="92"/>
      <c r="D285" s="92"/>
      <c r="E285" s="92"/>
      <c r="F285" s="110"/>
      <c r="G285" s="92"/>
      <c r="H285" s="111"/>
      <c r="I285" s="110"/>
      <c r="J285" s="92"/>
      <c r="K285" s="112"/>
      <c r="L285" s="113"/>
      <c r="M285" s="114"/>
      <c r="N285" s="115"/>
      <c r="O285" s="115"/>
      <c r="P285" s="115"/>
      <c r="Q285" s="115"/>
      <c r="R285" s="115"/>
      <c r="S285" s="116"/>
      <c r="T285" s="114"/>
      <c r="U285" s="115"/>
      <c r="V285" s="115"/>
      <c r="W285" s="116"/>
      <c r="X285" s="6"/>
      <c r="Y285" s="114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115"/>
      <c r="AK285" s="115"/>
      <c r="AL285" s="115"/>
      <c r="AM285" s="115"/>
      <c r="AN285" s="117"/>
      <c r="AO285" s="115"/>
      <c r="AP285" s="118"/>
      <c r="AQ285" s="117"/>
      <c r="AR285" s="117"/>
      <c r="AS285" s="119"/>
      <c r="AT285" s="113"/>
      <c r="AU285" s="5"/>
      <c r="AV285" s="5"/>
      <c r="AW285" s="5"/>
      <c r="AX285" s="5"/>
    </row>
    <row r="286" spans="1:50" ht="11.25">
      <c r="A286" s="109"/>
      <c r="B286" s="92"/>
      <c r="C286" s="92"/>
      <c r="D286" s="92"/>
      <c r="E286" s="92"/>
      <c r="F286" s="110"/>
      <c r="G286" s="92"/>
      <c r="H286" s="111"/>
      <c r="I286" s="110"/>
      <c r="J286" s="92"/>
      <c r="K286" s="112"/>
      <c r="L286" s="113"/>
      <c r="M286" s="114"/>
      <c r="N286" s="115"/>
      <c r="O286" s="115"/>
      <c r="P286" s="115"/>
      <c r="Q286" s="115"/>
      <c r="R286" s="115"/>
      <c r="S286" s="116"/>
      <c r="T286" s="114"/>
      <c r="U286" s="115"/>
      <c r="V286" s="115"/>
      <c r="W286" s="116"/>
      <c r="X286" s="6"/>
      <c r="Y286" s="114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115"/>
      <c r="AK286" s="115"/>
      <c r="AL286" s="115"/>
      <c r="AM286" s="115"/>
      <c r="AN286" s="117"/>
      <c r="AO286" s="115"/>
      <c r="AP286" s="118"/>
      <c r="AQ286" s="117"/>
      <c r="AR286" s="117"/>
      <c r="AS286" s="119"/>
      <c r="AT286" s="113"/>
      <c r="AU286" s="5"/>
      <c r="AV286" s="5"/>
      <c r="AW286" s="5"/>
      <c r="AX286" s="5"/>
    </row>
    <row r="287" spans="1:50" ht="11.25">
      <c r="A287" s="109"/>
      <c r="B287" s="92" t="s">
        <v>302</v>
      </c>
      <c r="C287" s="92"/>
      <c r="D287" s="92"/>
      <c r="E287" s="92"/>
      <c r="F287" s="110"/>
      <c r="G287" s="92"/>
      <c r="H287" s="111"/>
      <c r="I287" s="110"/>
      <c r="J287" s="92"/>
      <c r="K287" s="112"/>
      <c r="L287" s="113"/>
      <c r="M287" s="114"/>
      <c r="N287" s="115"/>
      <c r="O287" s="115"/>
      <c r="P287" s="115"/>
      <c r="Q287" s="115"/>
      <c r="R287" s="115"/>
      <c r="S287" s="116"/>
      <c r="T287" s="114"/>
      <c r="U287" s="115"/>
      <c r="V287" s="115"/>
      <c r="W287" s="116"/>
      <c r="X287" s="6"/>
      <c r="Y287" s="114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115"/>
      <c r="AK287" s="115"/>
      <c r="AL287" s="115"/>
      <c r="AM287" s="115"/>
      <c r="AN287" s="117"/>
      <c r="AO287" s="115"/>
      <c r="AP287" s="118"/>
      <c r="AQ287" s="117"/>
      <c r="AR287" s="117"/>
      <c r="AS287" s="119"/>
      <c r="AT287" s="113"/>
      <c r="AU287" s="5"/>
      <c r="AV287" s="5"/>
      <c r="AW287" s="5"/>
      <c r="AX287" s="5"/>
    </row>
  </sheetData>
  <sheetProtection/>
  <mergeCells count="45">
    <mergeCell ref="AP6:AP9"/>
    <mergeCell ref="AQ6:AQ7"/>
    <mergeCell ref="AR6:AT6"/>
    <mergeCell ref="J7:J9"/>
    <mergeCell ref="V7:V9"/>
    <mergeCell ref="AG7:AG9"/>
    <mergeCell ref="AH7:AH9"/>
    <mergeCell ref="AR7:AR9"/>
    <mergeCell ref="U8:U9"/>
    <mergeCell ref="AQ8:AQ9"/>
    <mergeCell ref="AG6:AI6"/>
    <mergeCell ref="AK6:AK9"/>
    <mergeCell ref="AL6:AL9"/>
    <mergeCell ref="AM6:AM9"/>
    <mergeCell ref="AN6:AN9"/>
    <mergeCell ref="AO6:AO9"/>
    <mergeCell ref="P6:P9"/>
    <mergeCell ref="AF6:AF9"/>
    <mergeCell ref="R6:R9"/>
    <mergeCell ref="S6:S9"/>
    <mergeCell ref="T6:T9"/>
    <mergeCell ref="U6:U7"/>
    <mergeCell ref="V6:X6"/>
    <mergeCell ref="Z6:Z9"/>
    <mergeCell ref="AA6:AA9"/>
    <mergeCell ref="AB6:AB9"/>
    <mergeCell ref="AC6:AC9"/>
    <mergeCell ref="AD6:AD9"/>
    <mergeCell ref="AE6:AE9"/>
    <mergeCell ref="Q6:Q9"/>
    <mergeCell ref="I8:I9"/>
    <mergeCell ref="D2:AT2"/>
    <mergeCell ref="X3:AT3"/>
    <mergeCell ref="B4:AT4"/>
    <mergeCell ref="B5:AT5"/>
    <mergeCell ref="B6:B9"/>
    <mergeCell ref="C6:C8"/>
    <mergeCell ref="D6:D9"/>
    <mergeCell ref="E6:E9"/>
    <mergeCell ref="F6:F9"/>
    <mergeCell ref="G6:G9"/>
    <mergeCell ref="H6:H9"/>
    <mergeCell ref="I6:I7"/>
    <mergeCell ref="J6:L6"/>
    <mergeCell ref="N6:N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2018-07-23T04:34:24Z</dcterms:modified>
  <cp:category/>
  <cp:version/>
  <cp:contentType/>
  <cp:contentStatus/>
</cp:coreProperties>
</file>