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Лист2" sheetId="13" r:id="rId13"/>
  </sheets>
  <definedNames>
    <definedName name="_xlnm.Print_Titles" localSheetId="7">'август'!$12:$12</definedName>
    <definedName name="_xlnm.Print_Titles" localSheetId="3">'апрель'!$12:$12</definedName>
    <definedName name="_xlnm.Print_Titles" localSheetId="11">'декабрь'!$12:$12</definedName>
    <definedName name="_xlnm.Print_Titles" localSheetId="6">'июль'!$12:$12</definedName>
    <definedName name="_xlnm.Print_Titles" localSheetId="5">'июнь'!$12:$12</definedName>
    <definedName name="_xlnm.Print_Titles" localSheetId="4">'май'!$12:$12</definedName>
    <definedName name="_xlnm.Print_Titles" localSheetId="2">'март'!$12:$12</definedName>
    <definedName name="_xlnm.Print_Titles" localSheetId="10">'ноябрь'!$12:$12</definedName>
    <definedName name="_xlnm.Print_Titles" localSheetId="9">'октябрь'!$12:$12</definedName>
    <definedName name="_xlnm.Print_Titles" localSheetId="8">'сентябрь'!$12:$12</definedName>
    <definedName name="_xlnm.Print_Titles" localSheetId="1">'февраль'!$12:$12</definedName>
    <definedName name="_xlnm.Print_Titles" localSheetId="0">'январь'!$12:$12</definedName>
    <definedName name="_xlnm.Print_Area" localSheetId="7">'август'!$E$15</definedName>
    <definedName name="_xlnm.Print_Area" localSheetId="3">'апрель'!$A$1:$L$66</definedName>
    <definedName name="_xlnm.Print_Area" localSheetId="11">'декабрь'!#REF!</definedName>
    <definedName name="_xlnm.Print_Area" localSheetId="6">'июль'!$E$16</definedName>
    <definedName name="_xlnm.Print_Area" localSheetId="5">'июнь'!$E$18</definedName>
    <definedName name="_xlnm.Print_Area" localSheetId="4">'май'!$E$18</definedName>
    <definedName name="_xlnm.Print_Area" localSheetId="2">'март'!$A$1:$L$53</definedName>
    <definedName name="_xlnm.Print_Area" localSheetId="10">'ноябрь'!$E$15</definedName>
    <definedName name="_xlnm.Print_Area" localSheetId="9">'октябрь'!$E$13</definedName>
    <definedName name="_xlnm.Print_Area" localSheetId="8">'сентябрь'!$E$17</definedName>
    <definedName name="_xlnm.Print_Area" localSheetId="1">'февраль'!$A$1:$L$36</definedName>
    <definedName name="_xlnm.Print_Area" localSheetId="0">'январь'!$A$1:$L$45</definedName>
  </definedNames>
  <calcPr fullCalcOnLoad="1"/>
</workbook>
</file>

<file path=xl/sharedStrings.xml><?xml version="1.0" encoding="utf-8"?>
<sst xmlns="http://schemas.openxmlformats.org/spreadsheetml/2006/main" count="3706" uniqueCount="1158">
  <si>
    <t>УТВЕРЖДАЮ:</t>
  </si>
  <si>
    <t xml:space="preserve">  </t>
  </si>
  <si>
    <t>Директор</t>
  </si>
  <si>
    <t>ООО"УКЖКХ"Сервис-Центр"</t>
  </si>
  <si>
    <t xml:space="preserve"> </t>
  </si>
  <si>
    <t>РЕЕСТР</t>
  </si>
  <si>
    <t>Дата составления</t>
  </si>
  <si>
    <t>Подрядная организация по выполнению текущего ремонта</t>
  </si>
  <si>
    <t>АДРЕС</t>
  </si>
  <si>
    <t>Платежи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</si>
  <si>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</si>
  <si>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Принадлежность жилфонда</t>
  </si>
  <si>
    <t>Основная подрядная организация</t>
  </si>
  <si>
    <t>кол-во</t>
  </si>
  <si>
    <t>ед. изм.</t>
  </si>
  <si>
    <t>№ п\п</t>
  </si>
  <si>
    <t>ООО "Водрем - Сервис"</t>
  </si>
  <si>
    <t>пм</t>
  </si>
  <si>
    <t>ООО "ОВНК"</t>
  </si>
  <si>
    <t>шт</t>
  </si>
  <si>
    <t>ООО "Рассвет"</t>
  </si>
  <si>
    <t>ООО "Водрем - ДВ"</t>
  </si>
  <si>
    <t>Итого  ООО "ОВНК"</t>
  </si>
  <si>
    <t>_______________________________Н.П.Миненко</t>
  </si>
  <si>
    <t>Сумма с НДС в руб.</t>
  </si>
  <si>
    <t>ИТОГО ПО ООО"УКЖКХ "Сервис-Центр"</t>
  </si>
  <si>
    <t>Муниц фонд</t>
  </si>
  <si>
    <t>№ дог.</t>
  </si>
  <si>
    <t>дата  договора</t>
  </si>
  <si>
    <t>Физ. объем</t>
  </si>
  <si>
    <t>Вид работ</t>
  </si>
  <si>
    <t>Главный инженер ООО"УКЖКХ"Сервис-Центр"                                         Г.М.Разлатая</t>
  </si>
  <si>
    <t>м2</t>
  </si>
  <si>
    <t>Итого  ООО "Водрем -Сервис"</t>
  </si>
  <si>
    <t>Итого ООО "Водрем ДВ"</t>
  </si>
  <si>
    <t>ООО "Капитал"</t>
  </si>
  <si>
    <t>1</t>
  </si>
  <si>
    <t>ООО "Гейзерстрой"</t>
  </si>
  <si>
    <t>Итого ООО "Гейзерстрой"</t>
  </si>
  <si>
    <t>Ремонт кровли п.3</t>
  </si>
  <si>
    <t>Электромонтажные работы</t>
  </si>
  <si>
    <t>Г. Хабаровск,                                     ул. Ленина,50</t>
  </si>
  <si>
    <t>г. Хабаровск, ул.Дикопольцева,6</t>
  </si>
  <si>
    <t>Хабаровск,                                ул. Дзержинского,19</t>
  </si>
  <si>
    <t>19</t>
  </si>
  <si>
    <t>20</t>
  </si>
  <si>
    <t>15</t>
  </si>
  <si>
    <t>ООО "Дальмонтажсервис"</t>
  </si>
  <si>
    <t>250</t>
  </si>
  <si>
    <t>17</t>
  </si>
  <si>
    <t>Косметический ремонт п.2</t>
  </si>
  <si>
    <t>14</t>
  </si>
  <si>
    <t xml:space="preserve"> шт</t>
  </si>
  <si>
    <t>ООО "Кровля ДВ"</t>
  </si>
  <si>
    <t>18</t>
  </si>
  <si>
    <t>выполнения текущего ремонта жилого фонда ООО "УКЖКХ "Сервис-Центр" за  январь 2023года</t>
  </si>
  <si>
    <t>Замена радиаторов кв.6</t>
  </si>
  <si>
    <t>Замена стояков отопления кв.26,33,40</t>
  </si>
  <si>
    <t>Г. Хабаровск,                                     ул. Ленинградская,37</t>
  </si>
  <si>
    <t>Г. Хабаровск,                                     ул. Дикопольцева,44</t>
  </si>
  <si>
    <t>Замена стояков отопления кв.21,25,29</t>
  </si>
  <si>
    <t>Г. Хабаровск,                                     ул. Дикопольцева,6</t>
  </si>
  <si>
    <t>Замена подъездного отопления п.1</t>
  </si>
  <si>
    <t>Установка информационных стоек п.1,2</t>
  </si>
  <si>
    <t>Изготовление и установка металлической двери в помещение электрощитовой п.2</t>
  </si>
  <si>
    <t>Хабаровск,                                ул. Запарина,32</t>
  </si>
  <si>
    <t>Замена канализационных труб по кухни кв.73-105</t>
  </si>
  <si>
    <t xml:space="preserve">Хабаровск,                                ул . Гамарника,15 </t>
  </si>
  <si>
    <t>Бетонирование пола в подвале п.2,3</t>
  </si>
  <si>
    <t>Хабаровск,                                ул . Волочаевская,122</t>
  </si>
  <si>
    <t>Замена канализационного стояка в кв.115-132</t>
  </si>
  <si>
    <t>г. Хабаровск, ул. Кооперативная,5</t>
  </si>
  <si>
    <t>Итого  ООО  "Кровля ДВ"</t>
  </si>
  <si>
    <t>Г. Хабаровск, ул. Дзержинского ,8</t>
  </si>
  <si>
    <t>Установка входной алюминиевой группы п. 5</t>
  </si>
  <si>
    <t>Установка входной алюминиевой группы п. 4</t>
  </si>
  <si>
    <t>Г. Хабаровск, ул. Гамарника,15а</t>
  </si>
  <si>
    <t>Г. Хабаровск, Амурский бульвар,40</t>
  </si>
  <si>
    <t xml:space="preserve">Установка входной алюминиевой группы </t>
  </si>
  <si>
    <t>16</t>
  </si>
  <si>
    <t>Установка двери ДСН ДПН утепленной</t>
  </si>
  <si>
    <t>г.Хабаровск, ул. Волочаевская,153</t>
  </si>
  <si>
    <t>Установка двери ДСН ДПН утепленной п.5</t>
  </si>
  <si>
    <t>г.Хабаровск,                                                ул. Муравьева - Амурского,11</t>
  </si>
  <si>
    <t>ООО " Дальмонтажсервис"</t>
  </si>
  <si>
    <t>г.Хабаровск,                                                ул. Комсомольская,30</t>
  </si>
  <si>
    <t>400</t>
  </si>
  <si>
    <t>замена сборок стояков отопления верхнего розлива</t>
  </si>
  <si>
    <t>Замена стояков отопления кв.29,36,43,47,54,61</t>
  </si>
  <si>
    <t>выполнения текущего ремонта жилого фонда ООО "УКЖКХ "Сервис-Центр" за  февраль 2023года</t>
  </si>
  <si>
    <t>Г. Хабаровск,                                     ул. Лермонтова,41</t>
  </si>
  <si>
    <t>смена поручней лестничноно ограждения п.1,2</t>
  </si>
  <si>
    <t>г. Хабаровск, ул. Волочаевская,153</t>
  </si>
  <si>
    <t xml:space="preserve"> Изготовление и установка алюминиевой входной группы</t>
  </si>
  <si>
    <t>ООО "Мастер плюс"</t>
  </si>
  <si>
    <t>Итого  ООО  " Мастер плюс"</t>
  </si>
  <si>
    <t>Г. Хабаровск, ул. Владивостокская,51</t>
  </si>
  <si>
    <t>Усиление аварийного карниза над кв.49</t>
  </si>
  <si>
    <t xml:space="preserve"> ИП Ли А.В.</t>
  </si>
  <si>
    <t>Г. Хабаровск, пер. Донской,3</t>
  </si>
  <si>
    <t>обследование наружных ограждающих конструкций вквартире кв.120</t>
  </si>
  <si>
    <t>ООО "Водрем -Сервис"</t>
  </si>
  <si>
    <t>251/2019</t>
  </si>
  <si>
    <t>Г. Хабаровск, ул. Волочаевская,122</t>
  </si>
  <si>
    <t>обследование наружных ограждающих конструкций вквартире кв.68</t>
  </si>
  <si>
    <t>Г. Хабаровск, ул.Шеронова,121</t>
  </si>
  <si>
    <t>обследование наружных ограждающих конструкций вквартире кв.9</t>
  </si>
  <si>
    <t>Г. Хабаровск, ул. Калинина,12</t>
  </si>
  <si>
    <t>обследование наружных ограждающих конструкций вквартире кв.70</t>
  </si>
  <si>
    <t>г.Хабаровск, ул. Некрасова,41</t>
  </si>
  <si>
    <t>обследование наружных ограждающих конструкций вквартире кв.4</t>
  </si>
  <si>
    <t>ИП Ли А.В.</t>
  </si>
  <si>
    <t>г.Хабаровск,                                                ул. Запарина,59</t>
  </si>
  <si>
    <t>24</t>
  </si>
  <si>
    <t>25</t>
  </si>
  <si>
    <t>г.Хабаровск,                                                ул. Владивостокская,53</t>
  </si>
  <si>
    <t>Прочистка канализационного выпуска п.3</t>
  </si>
  <si>
    <t>ООО "Франсгрупп ДВ"</t>
  </si>
  <si>
    <t>г.Хабаровск,                                                ул. Войкова,5</t>
  </si>
  <si>
    <t>Прочистка канализационного выпуска п.1</t>
  </si>
  <si>
    <t>12</t>
  </si>
  <si>
    <t>11</t>
  </si>
  <si>
    <t>г.Хабаровск,                                                ул. Муравьева Амурского,11</t>
  </si>
  <si>
    <t>Электромонтажные работы п.1 (устройство кабеля по фасаду)</t>
  </si>
  <si>
    <t>выполнения текущего ремонта жилого фонда ООО "УКЖКХ "Сервис-Центр" за  март 2023года</t>
  </si>
  <si>
    <t>г. Хабаровск, Уссурийский б-р,4</t>
  </si>
  <si>
    <t>Смена радиаторов кв.95</t>
  </si>
  <si>
    <t>г. Хабаровск, Амурский б-р,10</t>
  </si>
  <si>
    <t>Ремонт стояков отопления кв.13,14,17,чердак</t>
  </si>
  <si>
    <t>Г. Хабаровск,                                     ул. Ленинградская,35а</t>
  </si>
  <si>
    <t>Демонтаж дверных коробок( 7-12 эт) ,заделка ниш в  МОП (5,8,12 этаж)</t>
  </si>
  <si>
    <t>Замена сборок в подвале</t>
  </si>
  <si>
    <t>Замена стояков отопление в кв.82</t>
  </si>
  <si>
    <t>Итого ООО "Дальмонтажсервис"</t>
  </si>
  <si>
    <t>Итого  ООО  " Водрем- Сервис"</t>
  </si>
  <si>
    <t>Г. Хабаровск,                                     ул. Гамарника,80а</t>
  </si>
  <si>
    <t>Ремонт лестницы входа в подвал</t>
  </si>
  <si>
    <t>г. Хабаровск, ул. Ленинградская,9</t>
  </si>
  <si>
    <t>Замена розлива ХВС п.1</t>
  </si>
  <si>
    <t>мп</t>
  </si>
  <si>
    <t>Ремонтно- восстановительные работы по наружной стене кв.114</t>
  </si>
  <si>
    <t>06</t>
  </si>
  <si>
    <t>2,6</t>
  </si>
  <si>
    <t>Г. Хабаровск, ул. Лермонтова,15</t>
  </si>
  <si>
    <t>Тепловизионное обследование наружных ограждающих конструкций кв.28</t>
  </si>
  <si>
    <t>07</t>
  </si>
  <si>
    <t>Г. Хабаровск, ул.Ленинградская,10</t>
  </si>
  <si>
    <t>обследование наружных ограждающих конструкций вквартире кв.112</t>
  </si>
  <si>
    <t>обследование наружных ограждающих конструкций вквартире кв.54</t>
  </si>
  <si>
    <t>Г. Хабаровск, ул. Дзержинского,6</t>
  </si>
  <si>
    <t>Тепловизионное обследование наружных ограждающих конструкций кв.150</t>
  </si>
  <si>
    <t>г.Хабаровск, ул. Краснодарская,31а</t>
  </si>
  <si>
    <t>Тепловизионное обследование наружных ограждающих конструкций кв.15</t>
  </si>
  <si>
    <t>ООО "Жилстрой ДВ"</t>
  </si>
  <si>
    <t xml:space="preserve">  Итого ИП Ли А.В.</t>
  </si>
  <si>
    <t>г.Хабаровск,                                                ул. Фрузе,58</t>
  </si>
  <si>
    <t>Изготовление и установка  двери стальной технической ДСН ДПН п.2</t>
  </si>
  <si>
    <t>33</t>
  </si>
  <si>
    <t>г.Хабаровск,                                                ул. Волочаевская,166</t>
  </si>
  <si>
    <t>Изготовление и установка алюминиевой входной группы п.2</t>
  </si>
  <si>
    <t>34</t>
  </si>
  <si>
    <t>Итого ООО "Мастер строй"</t>
  </si>
  <si>
    <t>г.Хабаровск,                                                ул. Ленинградская,35а</t>
  </si>
  <si>
    <t>Снос,формовочная и санитарная обрезка деревьев</t>
  </si>
  <si>
    <t>ИП Ханов И.Г.</t>
  </si>
  <si>
    <t>г.Хабаровск,                                                ул. Панькова,15</t>
  </si>
  <si>
    <t>10</t>
  </si>
  <si>
    <t>26</t>
  </si>
  <si>
    <t>г.Хабаровск,                                                ул. Дикопольцева,64</t>
  </si>
  <si>
    <t>Итого  ИП Ханов И.Г.</t>
  </si>
  <si>
    <t>г.Хабаровск,                                                ул. Дзержинского,6</t>
  </si>
  <si>
    <t>Ремонт канализационного выпуска</t>
  </si>
  <si>
    <t xml:space="preserve"> ИП Гребенник А.С.</t>
  </si>
  <si>
    <t>8</t>
  </si>
  <si>
    <t>23.03.2023</t>
  </si>
  <si>
    <t>Итого ООО "ОВНК"</t>
  </si>
  <si>
    <t>Итого ИП Гребенник А.С.</t>
  </si>
  <si>
    <t>г. Хабаровск, ул. Фрунзе ,14</t>
  </si>
  <si>
    <t>ремонт кровли над кв.113,114</t>
  </si>
  <si>
    <t>г. Хабаровск, ул. Волочаевская,122</t>
  </si>
  <si>
    <t>утепление пола со стороны подвала кв.147</t>
  </si>
  <si>
    <t>замена ливневой канализации п.1</t>
  </si>
  <si>
    <t>Прочистка канализационногог выпуска п.3</t>
  </si>
  <si>
    <t>ООО "Франсгрупп"</t>
  </si>
  <si>
    <t>22.03.2023</t>
  </si>
  <si>
    <t>2</t>
  </si>
  <si>
    <t>г. Хабаровск, ул. Пушкина,49</t>
  </si>
  <si>
    <t>Ремонт системы  холодного водоснабжения</t>
  </si>
  <si>
    <t>Ремонт системы  горячего водоснабжения</t>
  </si>
  <si>
    <t>Итого ООО "Франсгрупп"</t>
  </si>
  <si>
    <t>Г. Хабаровск,пер. Облачный,64</t>
  </si>
  <si>
    <t>г.Хабаровск,                                                ул. Владивостокская,49</t>
  </si>
  <si>
    <t>выполнения текущего ремонта жилого фонда ООО "УКЖКХ "Сервис-Центр" за   апрель 2023года</t>
  </si>
  <si>
    <t xml:space="preserve">г. Хабаровск, ул.  Волочаевская,153 </t>
  </si>
  <si>
    <t>Ремонт ввода ХВС  п.9</t>
  </si>
  <si>
    <t>г. Хабаровск,  ул. Волочаевская,153</t>
  </si>
  <si>
    <t>Ремонт  розлива ХВС  п.5-9</t>
  </si>
  <si>
    <t>Ремонт циркуляционного трубопровода</t>
  </si>
  <si>
    <t>г. Хабаровск,                                     ул. Дикопольцева,21</t>
  </si>
  <si>
    <t xml:space="preserve">Замена розлива ГВС и п/сушителя </t>
  </si>
  <si>
    <t>Замена стоякаотопления кв.74,67,60,53 , тех. Этаж</t>
  </si>
  <si>
    <t xml:space="preserve">вывоз порубочных остатков деревьев </t>
  </si>
  <si>
    <t>г. Хабаровск, ул. Ленина,72</t>
  </si>
  <si>
    <t>Косметический ремонт тамбура п.1</t>
  </si>
  <si>
    <t>г. Хабаровск, пер. Ростовский,7</t>
  </si>
  <si>
    <t>Замена деревянных окон на ПВХ п.5</t>
  </si>
  <si>
    <t>Г. Хабаровск, ул. Панькова,31</t>
  </si>
  <si>
    <t>устройство решеток на вентшахтах</t>
  </si>
  <si>
    <t>ООО "Жилтехстрой ДВ"</t>
  </si>
  <si>
    <t>48</t>
  </si>
  <si>
    <t>Г. Хабаровск, ул. Ким Ю Чена ,47</t>
  </si>
  <si>
    <t>Устройство газонного ограждения</t>
  </si>
  <si>
    <t>49</t>
  </si>
  <si>
    <t>50</t>
  </si>
  <si>
    <t>Замена светильников п.1,2,3,4</t>
  </si>
  <si>
    <t>28</t>
  </si>
  <si>
    <t xml:space="preserve">  Итого  ООО "Жилтехстрой ДВ"</t>
  </si>
  <si>
    <t>г.Хабаровск,                                                ул. Пушкина,49</t>
  </si>
  <si>
    <t xml:space="preserve">Изготовление и установка алюминиевой входной группы </t>
  </si>
  <si>
    <t>51</t>
  </si>
  <si>
    <t>г.Хабаровск,                                                ул. Владивостокская,51</t>
  </si>
  <si>
    <t>Установка оконных ручек и гребеннок</t>
  </si>
  <si>
    <t>52</t>
  </si>
  <si>
    <t>5/16</t>
  </si>
  <si>
    <t xml:space="preserve">Изготовление и установка двери стальной технической ДСН ДПН </t>
  </si>
  <si>
    <t>53</t>
  </si>
  <si>
    <t>Изготовление и установка алюминиевой входной группы  п.3</t>
  </si>
  <si>
    <t>54</t>
  </si>
  <si>
    <t>Изготовление и установка алюминиевой входной группы  п.4</t>
  </si>
  <si>
    <t>55</t>
  </si>
  <si>
    <t>Установка подокоников с демонтажом старой штукатурки и штукатуркой под подоконники  Установка оконных гребенок</t>
  </si>
  <si>
    <t>16/16</t>
  </si>
  <si>
    <t>56</t>
  </si>
  <si>
    <t>Окраска ограждения придомовой территории</t>
  </si>
  <si>
    <t>г. Хабаровск, пер. Доступный,18</t>
  </si>
  <si>
    <t>Ремонт цоколя</t>
  </si>
  <si>
    <t>г. Хабаровск, ул. Фрунзе,34</t>
  </si>
  <si>
    <t>Ремонт кровли над кв.188</t>
  </si>
  <si>
    <t>г. Хабаровск, ул. Ленина,28</t>
  </si>
  <si>
    <t>Ремонт кровли над кв. 53,54</t>
  </si>
  <si>
    <t>г. Хабаровск, ул. Калинина,10</t>
  </si>
  <si>
    <t>Устройство водотводящих желобов над входоми в подьезды 1,2,3,4,5,6,7</t>
  </si>
  <si>
    <t>г. Хабаровск, ул.  Запарина,30</t>
  </si>
  <si>
    <t>Ремонт кровли над кв.144</t>
  </si>
  <si>
    <t>г. Хабаровск, ул.  Запарина,32</t>
  </si>
  <si>
    <t>Ремонт кровли над кв.144,186,233,234</t>
  </si>
  <si>
    <t>г. Хабаровск, ул. Волочаевская,117</t>
  </si>
  <si>
    <t>ремонт кровли над кв.51</t>
  </si>
  <si>
    <t>Итого  ООО "Гейзерстрой"</t>
  </si>
  <si>
    <t>Установка ротационного дефлектора кв.138,16,150</t>
  </si>
  <si>
    <t>65</t>
  </si>
  <si>
    <t>4</t>
  </si>
  <si>
    <t>б/н</t>
  </si>
  <si>
    <t>г.Хабаровск,                                                ул. Ленина,10</t>
  </si>
  <si>
    <t>Косметический ремонт п.3</t>
  </si>
  <si>
    <t>г.Хабаровск,                                                ул. Кооперативная,5</t>
  </si>
  <si>
    <t>Прочистка канализационногог выпуска п.2,3</t>
  </si>
  <si>
    <t>17.04.2023</t>
  </si>
  <si>
    <t>г.Хабаровск,                                                Амурский бульвар,50</t>
  </si>
  <si>
    <t>Прочистка канализационногог выпуска п.1</t>
  </si>
  <si>
    <t>37</t>
  </si>
  <si>
    <t>35</t>
  </si>
  <si>
    <t>10.04.2023</t>
  </si>
  <si>
    <t>г.Хабаровск,                                                ул. Ленина,56а</t>
  </si>
  <si>
    <t>Монтаж регулятора давления</t>
  </si>
  <si>
    <t>ООО "ДЭСК"</t>
  </si>
  <si>
    <t>372/23</t>
  </si>
  <si>
    <t>28.04.2023</t>
  </si>
  <si>
    <t>Итого ООО "ДЭСК"</t>
  </si>
  <si>
    <t>Ремонт кровли п.1 ( кв.35,36)</t>
  </si>
  <si>
    <t>г.Хабаровск,                                                пер. Ростовский,7</t>
  </si>
  <si>
    <t>20/03-2023</t>
  </si>
  <si>
    <t>20.03.2023</t>
  </si>
  <si>
    <t>166</t>
  </si>
  <si>
    <t>г.Хабаровск,                                                ул. Фрунзе,58</t>
  </si>
  <si>
    <t>Монтаж системы ограничения доступа( домофон) п.2</t>
  </si>
  <si>
    <t>МУП "Стрела"</t>
  </si>
  <si>
    <t>ООО "Водрем- Сервис"</t>
  </si>
  <si>
    <t>168</t>
  </si>
  <si>
    <t>21.03.2023</t>
  </si>
  <si>
    <t>Итого МУП "Стрела"</t>
  </si>
  <si>
    <t>г.Хабаровск,                                                ул. Калинина,5</t>
  </si>
  <si>
    <t>Монтаж кабельь канала и укладка слаботочных линий п.2</t>
  </si>
  <si>
    <t>ИП Неумывакин А.П.</t>
  </si>
  <si>
    <t>69</t>
  </si>
  <si>
    <t>03.04.2023</t>
  </si>
  <si>
    <t>усл.</t>
  </si>
  <si>
    <t>Итого ИП Неумывакин А.П.</t>
  </si>
  <si>
    <t>г.Хабаровск,                                                пер. Облачный,64</t>
  </si>
  <si>
    <t>Ремонт ливневой канализации п.1,2,3,4,5,6,7,8</t>
  </si>
  <si>
    <t>ИП "Цепелева Е.А.</t>
  </si>
  <si>
    <t>К2Р</t>
  </si>
  <si>
    <t>18.04.2023</t>
  </si>
  <si>
    <t>240</t>
  </si>
  <si>
    <t>Итого ИП Цепелева Е.А.</t>
  </si>
  <si>
    <t>Г. Хабаровск,                                     пер. Облачный,64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</si>
  <si>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</si>
  <si>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298</t>
  </si>
  <si>
    <t xml:space="preserve">     </t>
  </si>
  <si>
    <t>Ремонт ввода ХВС  п.1-5</t>
  </si>
  <si>
    <t>г. Хабаровск, ул.  Комсомольская,38</t>
  </si>
  <si>
    <t>Ремонт фасада п.3</t>
  </si>
  <si>
    <t>г. Хабаровск,  ул. Калинина,80</t>
  </si>
  <si>
    <t>Утепление подъездной дери п.2</t>
  </si>
  <si>
    <t>Ремонт фасада п.2</t>
  </si>
  <si>
    <t>Завоз земли</t>
  </si>
  <si>
    <t>м3</t>
  </si>
  <si>
    <t>г. Хабаровск,  ул. Лермонтова,41</t>
  </si>
  <si>
    <t>Изготовление  и установка ограждения отмостки</t>
  </si>
  <si>
    <t>г. Хабаровск,  ул. Постышева,20</t>
  </si>
  <si>
    <t>Ремонт мягкой кровли над кв.52</t>
  </si>
  <si>
    <t>г. Хабаровск,  ул. Ленинградская,35а</t>
  </si>
  <si>
    <t>Теплоизоляция верхнего розлива отопления</t>
  </si>
  <si>
    <t>г. Хабаровск,  ул. Дикопольцева,21</t>
  </si>
  <si>
    <t>Замена циркуляционного насоса ГВС</t>
  </si>
  <si>
    <t>Г. Хабаровск,                                     ул. Карла Маркса,61</t>
  </si>
  <si>
    <t>Г. Хабаровск,                                     ул. Лермонтова,13</t>
  </si>
  <si>
    <t>Замена деревянных окон на ПВХ</t>
  </si>
  <si>
    <t>г. Хабаровск, ул. Ленина,56а</t>
  </si>
  <si>
    <t>Изготовление и монтаж решеток для продухов</t>
  </si>
  <si>
    <t>82</t>
  </si>
  <si>
    <t>Замена группового щита на лестничной клетке со сменой автоматов на  5 эт. П.1</t>
  </si>
  <si>
    <t>83</t>
  </si>
  <si>
    <t>Г. Хабаровск, ул. Владивостокская,53</t>
  </si>
  <si>
    <t>Ремонт полов в п.3</t>
  </si>
  <si>
    <t>84</t>
  </si>
  <si>
    <t>9,5</t>
  </si>
  <si>
    <t>Г. Хабаровск, ул. Петра Комарова,12</t>
  </si>
  <si>
    <t>Ремонт входа в п.3</t>
  </si>
  <si>
    <t>85</t>
  </si>
  <si>
    <t xml:space="preserve">г.Хабаровск,                                                ул. Истомина,59а </t>
  </si>
  <si>
    <t>Ремонт ступений п.1,2 .Устройство стяжки лестничных площадок</t>
  </si>
  <si>
    <t>86</t>
  </si>
  <si>
    <t>39/3</t>
  </si>
  <si>
    <t xml:space="preserve">г.Хабаровск,                                                ул. Волочаевская,153 </t>
  </si>
  <si>
    <t>Изготовление и установка алюминиевой входной группы п.8</t>
  </si>
  <si>
    <t>87</t>
  </si>
  <si>
    <t>г.Хабаровск,                                                ул. Владивостокская,24</t>
  </si>
  <si>
    <t>Изготовление и установка двери стальной технической ДСН ДПН  п.1</t>
  </si>
  <si>
    <t>88</t>
  </si>
  <si>
    <t>Изготовление и установка двери стальной технической ДСН ДПН  п.2</t>
  </si>
  <si>
    <t>89</t>
  </si>
  <si>
    <t>г.Хабаровск,                                                ул. Гоголя,17</t>
  </si>
  <si>
    <t>Изготовление и установка алюминиевой входной группы п.1</t>
  </si>
  <si>
    <t>90</t>
  </si>
  <si>
    <t>Изготовление и установка алюминиевой входной группы п.3</t>
  </si>
  <si>
    <t>91</t>
  </si>
  <si>
    <t>Изготовление и установка двери стальной технической ДСН ДПН  п.8</t>
  </si>
  <si>
    <t>92</t>
  </si>
  <si>
    <t>93</t>
  </si>
  <si>
    <t>94</t>
  </si>
  <si>
    <t>210</t>
  </si>
  <si>
    <t>Косметический ремонт п.1</t>
  </si>
  <si>
    <t>95</t>
  </si>
  <si>
    <t>280</t>
  </si>
  <si>
    <t>96</t>
  </si>
  <si>
    <t>230</t>
  </si>
  <si>
    <t>97</t>
  </si>
  <si>
    <t>Косметический ремонт п.4</t>
  </si>
  <si>
    <t>290</t>
  </si>
  <si>
    <t>98</t>
  </si>
  <si>
    <t>Косметический ремонт п.1 ( до пожара)</t>
  </si>
  <si>
    <t>99</t>
  </si>
  <si>
    <t>Косметический ремонт п.1 ( после пожара)</t>
  </si>
  <si>
    <t>100</t>
  </si>
  <si>
    <t>350</t>
  </si>
  <si>
    <t>101</t>
  </si>
  <si>
    <t>г.Хабаровск,                                                ул. Ким Ю Чена,30</t>
  </si>
  <si>
    <t>Изготовление и установка двери стальной  (подвальное помещение)</t>
  </si>
  <si>
    <t>102</t>
  </si>
  <si>
    <t>г.Хабаровск,                                                ул. Запарина,32</t>
  </si>
  <si>
    <t>Ремонт межпанельных швов кв.155, 160</t>
  </si>
  <si>
    <t>103</t>
  </si>
  <si>
    <t>г.Хабаровск,                                                ул. Запарина,30</t>
  </si>
  <si>
    <t>Ремонт межпанельных швов кв.116,119,123,142</t>
  </si>
  <si>
    <t>104</t>
  </si>
  <si>
    <t>114</t>
  </si>
  <si>
    <t>г.Хабаровск,                                                ул. Некрасова,12</t>
  </si>
  <si>
    <t>Ремонт межпанельных швов кв.40,49,53,57,61</t>
  </si>
  <si>
    <t>105</t>
  </si>
  <si>
    <t>131</t>
  </si>
  <si>
    <t>Ремонт межпанельных швов над козырьком балкона  кв.74</t>
  </si>
  <si>
    <t xml:space="preserve">г.Хабаровск,                                                ул. Петра Комарова,2 </t>
  </si>
  <si>
    <t>106</t>
  </si>
  <si>
    <t>г.Хабаровск,                                                ул. Ленинина,83г</t>
  </si>
  <si>
    <t>Прочистка канализационного засора п.1</t>
  </si>
  <si>
    <t>ООО "Водрем ДВ"</t>
  </si>
  <si>
    <t>23.05.2023</t>
  </si>
  <si>
    <t>5,7</t>
  </si>
  <si>
    <t xml:space="preserve">Ремонт кровли </t>
  </si>
  <si>
    <t>107</t>
  </si>
  <si>
    <t>03.05.2023</t>
  </si>
  <si>
    <t>80</t>
  </si>
  <si>
    <t>Итого  ООО "Кровля ДВ"</t>
  </si>
  <si>
    <t>г.Хабаровск,                                                ул. Дикопольцева,23</t>
  </si>
  <si>
    <t>Работы по изготовлению, установке козырька над входными группами п.1,3</t>
  </si>
  <si>
    <t>78</t>
  </si>
  <si>
    <t>02.05.2023</t>
  </si>
  <si>
    <t>Итого  ООО "Базовый элемпнт"</t>
  </si>
  <si>
    <t>г.Хабаровск,                                                ул. Лермонтова,11</t>
  </si>
  <si>
    <t>Тепловизионное  обследование стен в квартире  кв.58</t>
  </si>
  <si>
    <t>ИП Ли  А.В.</t>
  </si>
  <si>
    <t>01.03.2023</t>
  </si>
  <si>
    <t>г.Хабаровск,                                                ул. Ленинрадская,10</t>
  </si>
  <si>
    <t>Исследование наружных стен кв.33</t>
  </si>
  <si>
    <t>г.Хабаровск,                                                ул. Дзержинского,8</t>
  </si>
  <si>
    <t>Экспертиза причин промерзания наружных стеновых панелей и образования плесени в помещениях кв.111</t>
  </si>
  <si>
    <t>г.Хабаровск,                                                ул. Гамарника, 15а</t>
  </si>
  <si>
    <t>Тепловизионное обследование наружных ограждающих конструкций в квартире № 5</t>
  </si>
  <si>
    <t>Ремонт карнизного свеса и примыкания кровли над кв.49</t>
  </si>
  <si>
    <t>30.04.2023</t>
  </si>
  <si>
    <t>Итого ИП  Ли А.В.</t>
  </si>
  <si>
    <t>г.Хабаровск,                                                ул. Ленинрадская,33</t>
  </si>
  <si>
    <t>Косметический ремонт цоколя  здания</t>
  </si>
  <si>
    <t>ИП Миронов  И..В.</t>
  </si>
  <si>
    <t>108</t>
  </si>
  <si>
    <t>11,5</t>
  </si>
  <si>
    <t>Итого  ИП  Миронов И.В.</t>
  </si>
  <si>
    <t>Ремонт крыльца п.3</t>
  </si>
  <si>
    <t>г. Хабаровск, ул. Волочаевская,120</t>
  </si>
  <si>
    <t>г. Хабаровск, ул.Дзержинского,19</t>
  </si>
  <si>
    <t>Замена канализации в подвале</t>
  </si>
  <si>
    <t>г. Хабаровск, ул. Дзержинского,8</t>
  </si>
  <si>
    <t>Замена розлива ГВС в подвале п.3</t>
  </si>
  <si>
    <t>г. Хабаровск, ул. Запарина,32</t>
  </si>
  <si>
    <t>Ремонт теплотрассы Устройство задвижек)</t>
  </si>
  <si>
    <t>г. Хабаровск, ул.  Фрунзе,34</t>
  </si>
  <si>
    <t>Ремонт кровли над кв.185,186,187 и лифтовой</t>
  </si>
  <si>
    <t>г.Хабаровск,                                                ул. Волочаевская,131</t>
  </si>
  <si>
    <t>Определение трассы кабеля на 50Гц  с помощью прибора</t>
  </si>
  <si>
    <t>ООО "Интеграл ДВ"</t>
  </si>
  <si>
    <t>115</t>
  </si>
  <si>
    <t>Монтаж пролета забора. Техническое обслуживание - выравнивание ворот. Замена двух пролетов забора. Монтаж винтовых свай с привличением  спецтехники</t>
  </si>
  <si>
    <t>116</t>
  </si>
  <si>
    <t>Итого ООО "Интеграл ДВ"</t>
  </si>
  <si>
    <t>г.Хабаровск,                                                ул. Ленинградская,37</t>
  </si>
  <si>
    <t>Снос , формовочная и санитарная обрезка деревьев</t>
  </si>
  <si>
    <t>Ип Ханов И.Г.</t>
  </si>
  <si>
    <t>ООО "Водрем  ДВ"</t>
  </si>
  <si>
    <t>10.02.2022</t>
  </si>
  <si>
    <t>г.Хабаровск,                                                ул. Ленинградская,31</t>
  </si>
  <si>
    <t>3</t>
  </si>
  <si>
    <t>Итого ИП Ханов И.Г</t>
  </si>
  <si>
    <t>г.Хабаровск,                                                ул. Некрасова,41</t>
  </si>
  <si>
    <t>ООО "Базовый элемент"</t>
  </si>
  <si>
    <t>г.Хабаровск,                                                ул. Волочаевская,122</t>
  </si>
  <si>
    <t>ООО "Сигур"</t>
  </si>
  <si>
    <t>66</t>
  </si>
  <si>
    <t xml:space="preserve">Монтаж GSM модуля управления автоматикой </t>
  </si>
  <si>
    <t>Ремонт шлагбаума</t>
  </si>
  <si>
    <t>117</t>
  </si>
  <si>
    <t>Итого ООО "Сигур"</t>
  </si>
  <si>
    <t>г.Хабаровск,                                                ул. Карла Маркса,43</t>
  </si>
  <si>
    <t>119</t>
  </si>
  <si>
    <t>ус</t>
  </si>
  <si>
    <t>г.Хабаровск,                                                ул. Карла Маркса,57</t>
  </si>
  <si>
    <t>ООО Водрем ДВ"</t>
  </si>
  <si>
    <t>120</t>
  </si>
  <si>
    <t>выполнения текущего ремонта жилого фонда ООО "УКЖКХ "Сервис-Центр" за   май  2023 года</t>
  </si>
  <si>
    <t>г.Хабаровск,                                                ул. Ленинградская,35</t>
  </si>
  <si>
    <t>1 квартал -5848554,85</t>
  </si>
  <si>
    <t>1 квартал 5 848 554,85</t>
  </si>
  <si>
    <t>3 979595,36+8 012 383,47=11 991 978,83</t>
  </si>
  <si>
    <t>выполнения текущего ремонта жилого фонда ООО "УКЖКХ "Сервис-Центр" за    июнь 2023 года</t>
  </si>
  <si>
    <t>г. Хабаровск, ул.  Дзержинского,38</t>
  </si>
  <si>
    <t>Ремонт качелей</t>
  </si>
  <si>
    <t>г. Хабаровск, ул.  Фрунзе,58а</t>
  </si>
  <si>
    <t>Установка ограждения под балконом</t>
  </si>
  <si>
    <t>г. Хабаровск,  ул. Фрунзе,3</t>
  </si>
  <si>
    <t>Изготовление и установка ограждения</t>
  </si>
  <si>
    <t>г. Хабаровск,  ул.  Тургенева,62</t>
  </si>
  <si>
    <t>г. Хабаровск,                                     ул.  Мухина,14</t>
  </si>
  <si>
    <t>Косметический ремонт подъезда п.1</t>
  </si>
  <si>
    <t>г. Хабаровск,  ул. Лермонтова,32</t>
  </si>
  <si>
    <t>Замена тамбурных дверей на алюминиевые п.2</t>
  </si>
  <si>
    <t>г. Хабаровск,  ул. Карла Маркса,57</t>
  </si>
  <si>
    <t>Смена домовых задвижек на элеваторном узле</t>
  </si>
  <si>
    <t xml:space="preserve">Установка ограждения контейнерной площадки </t>
  </si>
  <si>
    <t>г. Хабаровск,  ул. Ленинградская31,33,                                       35,37</t>
  </si>
  <si>
    <t>Г. Хабаровск,                                     ул. Ленинградская,5</t>
  </si>
  <si>
    <t>Устройство ограждений автопарковки , контейнера</t>
  </si>
  <si>
    <t>Утепление мусорокамер п.1-6</t>
  </si>
  <si>
    <t>г. Хабаровск, ул.Калинина,12</t>
  </si>
  <si>
    <t>г. Хабаровск, ул. Волочаевская,131</t>
  </si>
  <si>
    <t>Установка и окраска полусфер</t>
  </si>
  <si>
    <t>г. Хабаровск, ул. Ленина,22а</t>
  </si>
  <si>
    <t>г. Хабаровск, ул. Шеронова,63</t>
  </si>
  <si>
    <t>Установка и оокраска контейнеров</t>
  </si>
  <si>
    <t>г. Хабаровск, ул.Ленина,26,28 Волочаевская,115,117</t>
  </si>
  <si>
    <t>Окраска металлического ограждения</t>
  </si>
  <si>
    <t>г. Хабаровск, ул.  Калинина,10</t>
  </si>
  <si>
    <t>Ремонт трубопрово ГВС</t>
  </si>
  <si>
    <t>Г. Хабаровск, ул. Некрасова ,12</t>
  </si>
  <si>
    <t>Устройство контейнерной площадки</t>
  </si>
  <si>
    <t>135</t>
  </si>
  <si>
    <t>Г. Хабаровск, ул. Муравьева  Амурского,50</t>
  </si>
  <si>
    <t>Ремонт фасада</t>
  </si>
  <si>
    <t>136</t>
  </si>
  <si>
    <t>Г. Хабаровск, ул. Карла Маркса,43</t>
  </si>
  <si>
    <t>137</t>
  </si>
  <si>
    <t>38,8</t>
  </si>
  <si>
    <t>Г. Хабаровск, ул. Ким Ю Чена,47</t>
  </si>
  <si>
    <t>Смена бордюра</t>
  </si>
  <si>
    <t>138</t>
  </si>
  <si>
    <t>5</t>
  </si>
  <si>
    <t>Изготовление и установка  окон ПВХ п.1</t>
  </si>
  <si>
    <t>139</t>
  </si>
  <si>
    <t>Изготовление и установка двери стальной технической ДСН ДПН  п.4</t>
  </si>
  <si>
    <t>"Рассвет"</t>
  </si>
  <si>
    <t>140</t>
  </si>
  <si>
    <t>141</t>
  </si>
  <si>
    <t>800</t>
  </si>
  <si>
    <t>211</t>
  </si>
  <si>
    <t>г.Хабаровск,                                                Уссурийский б-р,20</t>
  </si>
  <si>
    <t>Замена ВРУ</t>
  </si>
  <si>
    <t>216</t>
  </si>
  <si>
    <t xml:space="preserve">1 </t>
  </si>
  <si>
    <t>г.Хабаровск,                                                ул. Лермонтова,15</t>
  </si>
  <si>
    <t>Ремонт межпанельных швов кв.12,54,58</t>
  </si>
  <si>
    <t>ООО " Водрем - Сервис"</t>
  </si>
  <si>
    <t>203</t>
  </si>
  <si>
    <t xml:space="preserve">73,1 </t>
  </si>
  <si>
    <t>г.Хабаровск,                                                ул. Лермонтова,13</t>
  </si>
  <si>
    <t>Ремонт межпанельных швов кв.4</t>
  </si>
  <si>
    <t>202</t>
  </si>
  <si>
    <t>36</t>
  </si>
  <si>
    <t>Ремонт межпанельных швов кв.10</t>
  </si>
  <si>
    <t>201</t>
  </si>
  <si>
    <t>51,7</t>
  </si>
  <si>
    <t>г.Хабаровск,                                                ул. Ленинградская,7</t>
  </si>
  <si>
    <t>Ремонт межпанельных швов кв.96,100</t>
  </si>
  <si>
    <t>200</t>
  </si>
  <si>
    <t>58</t>
  </si>
  <si>
    <t>Ремонт межпанельных швов кв.159,161,163</t>
  </si>
  <si>
    <t>199</t>
  </si>
  <si>
    <t>г.Хабаровск,                                                ул. Шеронова,121</t>
  </si>
  <si>
    <t>Ремонт межпанельных швов кв.12,43,49</t>
  </si>
  <si>
    <t>208</t>
  </si>
  <si>
    <t>217</t>
  </si>
  <si>
    <t>г.Хабаровск,                                                ул. Дикопольцева,62</t>
  </si>
  <si>
    <t>218</t>
  </si>
  <si>
    <t>670</t>
  </si>
  <si>
    <t>Ремонт межпанельных швов кв.68,119,135</t>
  </si>
  <si>
    <t>209</t>
  </si>
  <si>
    <t>91,2</t>
  </si>
  <si>
    <t>Ремонт межпанельных швов кв.169,173</t>
  </si>
  <si>
    <t>198</t>
  </si>
  <si>
    <t xml:space="preserve">г.Хабаровск,                                                ул. Панькова,29 </t>
  </si>
  <si>
    <t>Диагностирование внутридомового и внутриквартирного газового  оборудования, изготовление эксплуатационного паспорта</t>
  </si>
  <si>
    <t>2023/вдго-сц-па-29</t>
  </si>
  <si>
    <t>Устройство ограждения контейнерной площадки</t>
  </si>
  <si>
    <t>ООО "Зеленный дом"</t>
  </si>
  <si>
    <t>ООО "Водрем - Сервис""</t>
  </si>
  <si>
    <t>25.05.2023</t>
  </si>
  <si>
    <t>01.06.2023</t>
  </si>
  <si>
    <t>г.Хабаровск,                                                ул. Ленина,21</t>
  </si>
  <si>
    <t>МУП г. Хабаровска "Стрела"</t>
  </si>
  <si>
    <t>269</t>
  </si>
  <si>
    <t>12.05.2023</t>
  </si>
  <si>
    <t xml:space="preserve">Монтаж системы видеонаблюдения </t>
  </si>
  <si>
    <t>268</t>
  </si>
  <si>
    <t>Итого ООО " МУП "Стрела""</t>
  </si>
  <si>
    <t>Итого ООО "Зеленый дом""</t>
  </si>
  <si>
    <t>г.Хабаровск,                                                ул. Комсомольская,52</t>
  </si>
  <si>
    <t>Профилактические измерения и испытания электрооборудования ,осветительной проводки и силовых кабелей</t>
  </si>
  <si>
    <t>ООО "Вектор Комфорта"</t>
  </si>
  <si>
    <t>142</t>
  </si>
  <si>
    <t>г.Хабаровск,                                                ул. Ленина,3</t>
  </si>
  <si>
    <t>142/21</t>
  </si>
  <si>
    <t>г.Хабаровск,                                                ул. Тургенева,68</t>
  </si>
  <si>
    <t>143</t>
  </si>
  <si>
    <t>Итого  ООО "Вектор Комфорта"</t>
  </si>
  <si>
    <t>г.Хабаровск,                                                ул. Дикопольцева,35</t>
  </si>
  <si>
    <t xml:space="preserve">Ремонт входных групп п.2 и мусорокамеры </t>
  </si>
  <si>
    <t>ООО "Азимут"</t>
  </si>
  <si>
    <t>07.06.2023</t>
  </si>
  <si>
    <t>Итого   ООО "Азимут"</t>
  </si>
  <si>
    <t>г.Хабаровск,                                                Амурский бульвар,16</t>
  </si>
  <si>
    <t>Монтаж шлагбаума, изготовление калитки,фрагмента ограждения</t>
  </si>
  <si>
    <t>144</t>
  </si>
  <si>
    <t>01.05.2023</t>
  </si>
  <si>
    <t>Итого "Мастер плюс"</t>
  </si>
  <si>
    <t>145</t>
  </si>
  <si>
    <t>г.Хабаровск,                                                ул. Гамарника,15а</t>
  </si>
  <si>
    <t>Выезд геодезиста на объект для фактических замеров</t>
  </si>
  <si>
    <t>ООО "Геоточка"</t>
  </si>
  <si>
    <t>ООО "Водрем Сервис"</t>
  </si>
  <si>
    <t>2023/0619-04</t>
  </si>
  <si>
    <t>19.06.2023</t>
  </si>
  <si>
    <t>г.Хабаровск,                                                ул. Комсомольская,34</t>
  </si>
  <si>
    <t>2023/0628-04</t>
  </si>
  <si>
    <t>28.06.2023</t>
  </si>
  <si>
    <t>Итого  ООО "Геоточка"</t>
  </si>
  <si>
    <t>Ремонт двери в мусорокамеру п.2</t>
  </si>
  <si>
    <t>ООО "Промикс"</t>
  </si>
  <si>
    <t>ООО  "Рассвет"</t>
  </si>
  <si>
    <t>Итого ООО "Промикс"</t>
  </si>
  <si>
    <t>Модернизация системы ограничения доступа                                                            ( автовороты)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</si>
  <si>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</si>
  <si>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выполнения текущего ремонта жилого фонда ООО "УКЖКХ "Сервис-Центр" за    июль 2023 года</t>
  </si>
  <si>
    <t>г. Хабаровск, ул.  Муравьева -Амурского,31 ул. Шероновпа,95</t>
  </si>
  <si>
    <t>Установка вазонов</t>
  </si>
  <si>
    <t>г. Хабаровск,  ул. Пушкина,49</t>
  </si>
  <si>
    <t>устройство вентиляции в помещении элеваторного узла</t>
  </si>
  <si>
    <t>г. Хабаровск,                                     ул. Шабадина,16</t>
  </si>
  <si>
    <t>Изготовление и монтаж ограждений под окна п.1,2</t>
  </si>
  <si>
    <t>г. Хабаровск,  ул. Карла Маркса,61</t>
  </si>
  <si>
    <t>Замена розлива отопления в подвальном помещении п.1-2,ЦИТ</t>
  </si>
  <si>
    <t>замена люка выхода на чердак п.1</t>
  </si>
  <si>
    <t xml:space="preserve">м2   </t>
  </si>
  <si>
    <t>Г. Хабаровск,                                     ул. Гамарника,86</t>
  </si>
  <si>
    <t>Изготовление и установка козырьков входа в п.1,2</t>
  </si>
  <si>
    <t>г. Хабаровск,  ул. Постышева,22</t>
  </si>
  <si>
    <t>Косметический ремонт 1 этажа</t>
  </si>
  <si>
    <t>Ремонт стояка канализации в кв.2,3,Детский центр.</t>
  </si>
  <si>
    <t>ремонт ливневки</t>
  </si>
  <si>
    <t>г. Хабаровск, ул. Дзержинского,6</t>
  </si>
  <si>
    <t>Ремонт тамбура п.1</t>
  </si>
  <si>
    <t>23</t>
  </si>
  <si>
    <t>Г. Хабаровск, ул. Краснодарская,31 а</t>
  </si>
  <si>
    <t>Замена стояков отопления п.1,2</t>
  </si>
  <si>
    <t>236</t>
  </si>
  <si>
    <t>237</t>
  </si>
  <si>
    <t>113</t>
  </si>
  <si>
    <t>Г. Хабаровск, ул.  Войкова,6</t>
  </si>
  <si>
    <t>Окраска ограждений во дворе МКД</t>
  </si>
  <si>
    <t>238</t>
  </si>
  <si>
    <t>Г. Хабаровск, ул. Демьяна Бедного,31</t>
  </si>
  <si>
    <t>239</t>
  </si>
  <si>
    <t>Г. Хабаровск, ул. Владивостокская,24</t>
  </si>
  <si>
    <t>Ремонт пола в тамбурах п.1,2,3,4</t>
  </si>
  <si>
    <t>46</t>
  </si>
  <si>
    <t>241</t>
  </si>
  <si>
    <t>6</t>
  </si>
  <si>
    <t>242</t>
  </si>
  <si>
    <t>Г. Хабаровск, ул.  Петра Комарова,2</t>
  </si>
  <si>
    <t>Монтаж кабеля для подключения шлагбаума</t>
  </si>
  <si>
    <t>г.Хабаровск,                                                ул. Лермонтова,17</t>
  </si>
  <si>
    <t>Благоустройство площадки под лавочки</t>
  </si>
  <si>
    <t>ИП  Цепелева Е.А.</t>
  </si>
  <si>
    <t>1/07л</t>
  </si>
  <si>
    <t>18,5</t>
  </si>
  <si>
    <t>г.Хабаровск,                                                ул. Дикопольцева,74а</t>
  </si>
  <si>
    <t>270</t>
  </si>
  <si>
    <t>271</t>
  </si>
  <si>
    <t>ремонт вентиляционного канала  Кв.75</t>
  </si>
  <si>
    <t>Ремонт межпанельных швов кв.5</t>
  </si>
  <si>
    <t>258</t>
  </si>
  <si>
    <t>259</t>
  </si>
  <si>
    <t>г.Хабаровск,                                                ул. Войкова,6</t>
  </si>
  <si>
    <t>Ремонт межпанельных швов кв.69,142,241,237,233,230,229,226,210,209,206,205</t>
  </si>
  <si>
    <t>260</t>
  </si>
  <si>
    <t>г.Хабаровск,                                                ул.  Волочаевская,131</t>
  </si>
  <si>
    <t>Ремонт межпанельных швов кв.1,5,9,13</t>
  </si>
  <si>
    <t>261</t>
  </si>
  <si>
    <t>г.Хабаровск,                                                ул.  Волочаевская,122</t>
  </si>
  <si>
    <t>Ремонт межпанельных швов кв.19,111,139</t>
  </si>
  <si>
    <t>263</t>
  </si>
  <si>
    <t>Итого ИП Цепелев</t>
  </si>
  <si>
    <t>Изготовление и установка лавочки</t>
  </si>
  <si>
    <t>"Базовый элемент"</t>
  </si>
  <si>
    <t>62</t>
  </si>
  <si>
    <t>Итого ООО " Базовый элемен""</t>
  </si>
  <si>
    <t>264</t>
  </si>
  <si>
    <t>ус.</t>
  </si>
  <si>
    <t>Итого  ООО " Сигур"</t>
  </si>
  <si>
    <t>г.Хабаровск,                                                ул.Ленина,26,28 ул.Волочаевская,  115,117</t>
  </si>
  <si>
    <t>г.Хабаровск,                                                ул.  Муравьева Амурского,31                           ул. Шеронова,95</t>
  </si>
  <si>
    <t>Прочистка канализационного выпуска п.1-4</t>
  </si>
  <si>
    <t>г.Хабаровск,                                                Амурский б-р ,44</t>
  </si>
  <si>
    <t>61</t>
  </si>
  <si>
    <t>г.Хабаровск,                                                ул.  Петра Комарова,12</t>
  </si>
  <si>
    <t>Прочистка канализационного выпуска п.1,3</t>
  </si>
  <si>
    <t>06.07.2023</t>
  </si>
  <si>
    <t>г.Хабаровск,                                                ул. Петра Комарова,5</t>
  </si>
  <si>
    <t>64</t>
  </si>
  <si>
    <t>13.03.2023</t>
  </si>
  <si>
    <t>18.07.2023</t>
  </si>
  <si>
    <t>20.07.2023</t>
  </si>
  <si>
    <t>г.Хабаровск,                                                ул.  Ленинградская,36</t>
  </si>
  <si>
    <t>67</t>
  </si>
  <si>
    <t>25.07.2023</t>
  </si>
  <si>
    <t>63</t>
  </si>
  <si>
    <t>11.07.2023</t>
  </si>
  <si>
    <t>Итого   ООО "Франсгупп ДВ</t>
  </si>
  <si>
    <t>г.Хабаровск,                                               ул. Петра Комарова,2</t>
  </si>
  <si>
    <t>Ремонт кровли  ( над галереей</t>
  </si>
  <si>
    <t>г. Хабаровск, ул. Калинина,12</t>
  </si>
  <si>
    <t>г. Хабаровск,  ул. Шабадина,16</t>
  </si>
  <si>
    <t>Установка дверей слаботочных шкафов  п1,2</t>
  </si>
  <si>
    <t>243</t>
  </si>
  <si>
    <t>изготовление  иустановка пластиковых откосов для люка выхода на кровлю</t>
  </si>
  <si>
    <t>Итого ООО " Кровля ДВ"</t>
  </si>
  <si>
    <t>Поверка теплоссчетчика</t>
  </si>
  <si>
    <t>ООО "Водрем ДВ "</t>
  </si>
  <si>
    <t>д00-85/18</t>
  </si>
  <si>
    <t>09.01.2018</t>
  </si>
  <si>
    <t>г.Хабаровск,                                                ул. Льва  Толстого,38</t>
  </si>
  <si>
    <t>экспертиза кровли</t>
  </si>
  <si>
    <t>г.Хабаровск,                                                ул. Фрунзе,14</t>
  </si>
  <si>
    <t>Обследование наружных ограждающих конструкций в кв,178</t>
  </si>
  <si>
    <t>г.Хабаровск,                                                ул. Фрунзе,58а</t>
  </si>
  <si>
    <t>Ремонт плиты лоджии кв.48</t>
  </si>
  <si>
    <t xml:space="preserve">  ООО "ОВНК"</t>
  </si>
  <si>
    <t>Инъектирование пенополиуретановой пеной наружной стены кв.5</t>
  </si>
  <si>
    <t>01.07.2023</t>
  </si>
  <si>
    <t>10.07.2023</t>
  </si>
  <si>
    <t>Экспертиза нежилого помещения № 1( 29-43)</t>
  </si>
  <si>
    <t>г.Хабаровск,                                                Амурский бульвар ,46</t>
  </si>
  <si>
    <t xml:space="preserve">обследование балкогной плиты кв.47 </t>
  </si>
  <si>
    <t>г.Хабаровск,                                                пер. Саратовский,8</t>
  </si>
  <si>
    <t>экспертиза кв.32</t>
  </si>
  <si>
    <t>экспертиза наружных ограждающих конструкций</t>
  </si>
  <si>
    <t>Итого ИП Ли А.В.</t>
  </si>
  <si>
    <t>г. Хабаровск кл. Панькова,15</t>
  </si>
  <si>
    <t>Г. Хабаровск,                                     ул. Гамарника,80</t>
  </si>
  <si>
    <t>Восстановление холодного водоснабжения в помещении м -н "Белье"</t>
  </si>
  <si>
    <t>Ремонт отмостки,бетонированияепола в подвале,установка полусфер</t>
  </si>
  <si>
    <t>устройство козырьков  1,2,3,4,5,6</t>
  </si>
  <si>
    <t>Ремонт распашных ворот с автоматикой</t>
  </si>
  <si>
    <t>я</t>
  </si>
  <si>
    <t>выполнения текущего ремонта жилого фонда ООО "УКЖКХ "Сервис-Центр" за    август  2023 года</t>
  </si>
  <si>
    <t>г. Хабаровск, ул.  Ким  Ю Чена ,9а</t>
  </si>
  <si>
    <t>Косметический ремонт подъезда п.3</t>
  </si>
  <si>
    <t>г. Хабаровск,  ул. Гамарника,80</t>
  </si>
  <si>
    <t>Ремонт мягкой кровли над п.2,4</t>
  </si>
  <si>
    <t>Ремонт полов в п.2,3,4</t>
  </si>
  <si>
    <t>г. Хабаровск,                                     ул.  Синельникова,2</t>
  </si>
  <si>
    <t>Косметический ремонт подъезда п.4</t>
  </si>
  <si>
    <t>Косметический ремонт подъезда п.2</t>
  </si>
  <si>
    <t>г. Хабаровск,                                     ул.  Лермонтова,38</t>
  </si>
  <si>
    <t>Устройство люка в прихожий кв.37</t>
  </si>
  <si>
    <t>г. Хабаровск,                                     ул.  Ленина,83д</t>
  </si>
  <si>
    <t>Изготовление и установка двери  входа в подвал</t>
  </si>
  <si>
    <t>г. Хабаровск, ул. Запарина,8</t>
  </si>
  <si>
    <t>Ремонт кровли п.1,2</t>
  </si>
  <si>
    <t>г. Хабаровск, ул.Запарина,32</t>
  </si>
  <si>
    <t>Ремонт кровли над кв.197</t>
  </si>
  <si>
    <t>Г. Хабаровск, ул. Карла Маркса,49</t>
  </si>
  <si>
    <t>Ремонт входов в п.1,2</t>
  </si>
  <si>
    <t>276</t>
  </si>
  <si>
    <t>Г. Хабаровск, ул.  Демьяна Бедного,31</t>
  </si>
  <si>
    <t xml:space="preserve">Ремонт элеваторно узла </t>
  </si>
  <si>
    <t>277</t>
  </si>
  <si>
    <t>ремонт межпанельных швов кв28,29</t>
  </si>
  <si>
    <t>278</t>
  </si>
  <si>
    <t>307</t>
  </si>
  <si>
    <t>ремонт межпанельных швов кв. 36</t>
  </si>
  <si>
    <t>316</t>
  </si>
  <si>
    <t>41</t>
  </si>
  <si>
    <t>Ремонт козырька балкона кв.105,106</t>
  </si>
  <si>
    <t>314</t>
  </si>
  <si>
    <t>Ремонт козырька балкона кв.69,68,36,35</t>
  </si>
  <si>
    <t>317</t>
  </si>
  <si>
    <t>ООО " Водрем - ДВ"</t>
  </si>
  <si>
    <t>312</t>
  </si>
  <si>
    <t>42,9</t>
  </si>
  <si>
    <t>Ремонт межпанельных швов кв. 141,145</t>
  </si>
  <si>
    <t>308</t>
  </si>
  <si>
    <t>61,6</t>
  </si>
  <si>
    <t>Ремонт межпанельных швов кв.137,141</t>
  </si>
  <si>
    <t>309</t>
  </si>
  <si>
    <t>г.Хабаровск,                                                ул. Дикольцева,62</t>
  </si>
  <si>
    <t>Ремонт температурного шва кв.4,13,70</t>
  </si>
  <si>
    <t>Ремонт температурного шва кв. 123,128,133,138</t>
  </si>
  <si>
    <t>311</t>
  </si>
  <si>
    <t>126</t>
  </si>
  <si>
    <t>Ремонт межпанельных швов кв.25,23</t>
  </si>
  <si>
    <t>315</t>
  </si>
  <si>
    <t>72</t>
  </si>
  <si>
    <t xml:space="preserve">г.Хабаровск,                                                ул. Панькова,24 </t>
  </si>
  <si>
    <t>285</t>
  </si>
  <si>
    <t>Ремонт межпанельных швов кв. 111,112,114,175,180,185,234,213,,205,209,258,252,67,152</t>
  </si>
  <si>
    <t>282</t>
  </si>
  <si>
    <t>273</t>
  </si>
  <si>
    <t>Ремонт межпанельных швов кв. 43</t>
  </si>
  <si>
    <t>281</t>
  </si>
  <si>
    <t>7</t>
  </si>
  <si>
    <t>Ремонт межпанельных швов кв.30, 120</t>
  </si>
  <si>
    <t>279</t>
  </si>
  <si>
    <t>68</t>
  </si>
  <si>
    <t>Г. Хабаровск, ул.  Дикопольцева,35</t>
  </si>
  <si>
    <t>ремонт входа в п.3</t>
  </si>
  <si>
    <t>10,5</t>
  </si>
  <si>
    <t>г.Хабаровск,                                                ул. Дзержинского,19</t>
  </si>
  <si>
    <t>обследование на предмет возможности размещения контейнерной площадки для сбора  ТКО</t>
  </si>
  <si>
    <t>ФБУЗ "Центр гигиены и эпидемиологии в Хабаровском крае</t>
  </si>
  <si>
    <t>2342/23</t>
  </si>
  <si>
    <t>10.08.2023</t>
  </si>
  <si>
    <t>Итого ФБУЗ "Центр гигиены и эпидемиологии"</t>
  </si>
  <si>
    <t>Ремонт межпанельных швов кв. 72,106</t>
  </si>
  <si>
    <t>73</t>
  </si>
  <si>
    <t xml:space="preserve"> изготовление и установка двери стальной технической ДСН ДПН  п.6</t>
  </si>
  <si>
    <t>01.08.2023</t>
  </si>
  <si>
    <t>Итого  ООО " Мастер плюс"</t>
  </si>
  <si>
    <t>г.Хабаровск,                                                ул. Лененградская,31</t>
  </si>
  <si>
    <t>Испытание  по монтажу и техническому состоянию наружных  стационарных пожарных лестниц"</t>
  </si>
  <si>
    <t>ФГБУ СЭУ ФПС ИПЛ по Хабаровскому краю</t>
  </si>
  <si>
    <t>145/23</t>
  </si>
  <si>
    <t>26.07.2023</t>
  </si>
  <si>
    <t>Итого  ФГБУ СЭУ ФПС ИПЛ</t>
  </si>
  <si>
    <t>г.Хабаровск,                                                ул. Панькова,31</t>
  </si>
  <si>
    <t>Восстановительная  стоимость за снос зеленных насаждений</t>
  </si>
  <si>
    <t>Администрации города Хабаровска Управление по охране окружающей среды</t>
  </si>
  <si>
    <t>30.08.2023</t>
  </si>
  <si>
    <t>г.Хабаровск,                                                ул. Калинина,12</t>
  </si>
  <si>
    <t>Прочистка канализационного выпуска п.2</t>
  </si>
  <si>
    <t>14.08.2023</t>
  </si>
  <si>
    <t>24.08.2023</t>
  </si>
  <si>
    <t>Итого  Администрация города</t>
  </si>
  <si>
    <t>ИП Ханов</t>
  </si>
  <si>
    <t>г.Хабаровск,                                                ул. Ким Ю Чена,47</t>
  </si>
  <si>
    <t>Ремонт кровли над магазином "Пеликан"</t>
  </si>
  <si>
    <t>Итгого  ООО "Кровля ДВ"</t>
  </si>
  <si>
    <t xml:space="preserve">Итого ИП Ханов </t>
  </si>
  <si>
    <t>г. Хабаровск, ул.Запарина,30</t>
  </si>
  <si>
    <t>Замена ХГВС и канализаци кв.16,20,24</t>
  </si>
  <si>
    <t>устройство водотведение(канализации) в мусорокамерах п.1,2,3,4</t>
  </si>
  <si>
    <t>ООО "Метеор - Лифт"</t>
  </si>
  <si>
    <t>1633</t>
  </si>
  <si>
    <t>27.07.2023</t>
  </si>
  <si>
    <t>г.Хабаровск,                                                пер.Саратовский,8</t>
  </si>
  <si>
    <t>замена двигателя привода  дверей кабины лифта п.1</t>
  </si>
  <si>
    <t>Итого ООО "Метеор - Лифт"</t>
  </si>
  <si>
    <t>1 квартал                    5 848 554,85</t>
  </si>
  <si>
    <t>2 квартал                    20 484 185,96</t>
  </si>
  <si>
    <t>3 квартал                      5 503 807,90 + 5192407,75</t>
  </si>
  <si>
    <t>г.Хабаровск,                                                ул. Фоломеева,8</t>
  </si>
  <si>
    <t>Ремонт стояков отопления кв.37-85</t>
  </si>
  <si>
    <t>730</t>
  </si>
  <si>
    <t>выполнения текущего ремонта жилого фонда ООО "УКЖКХ "Сервис-Центр" за     сентябрь  2023 года</t>
  </si>
  <si>
    <t>г. Хабаровск, ул.  Волочаевская,153</t>
  </si>
  <si>
    <t>Ремонт крыльца п.4</t>
  </si>
  <si>
    <t>Ремонт уличного марша п.5</t>
  </si>
  <si>
    <t>г. Хабаровск, ул.  Шевченко,4</t>
  </si>
  <si>
    <t>г. Хабаровск,                                     ул.  Дикопольцева,11</t>
  </si>
  <si>
    <t>замена стояков канализации в кв.34,37,40,43</t>
  </si>
  <si>
    <t>г. Хабаровск,  ул. Ленинградская,35</t>
  </si>
  <si>
    <t>Замена почтовых ящиков</t>
  </si>
  <si>
    <t>г. Хабаровск,                                     ул.  Ленинградская,25а</t>
  </si>
  <si>
    <t>косметический ремонт пожарной лестницы</t>
  </si>
  <si>
    <t>г. Хабаровск,                                     ул.  Ленинградская,33</t>
  </si>
  <si>
    <t>замена стояков  отопления кв.42,43,50</t>
  </si>
  <si>
    <t>Установка контейнерной площадки</t>
  </si>
  <si>
    <t>г. Хабаровск,                                      Пер.Облачный,74</t>
  </si>
  <si>
    <t>г. Хабаровск,                                       ул. Ленинградская,10</t>
  </si>
  <si>
    <t>ремонт мягкой кровли</t>
  </si>
  <si>
    <t>г. Хабаровск,                                       пер. Росстовский,7</t>
  </si>
  <si>
    <t>ремонт мягкой кровли кв.34</t>
  </si>
  <si>
    <t>Итого ООО "Водрем - Сервис"</t>
  </si>
  <si>
    <t>ремонт кровли над кв.188</t>
  </si>
  <si>
    <t>г. Хабаровск, ул.Дзержинского,8</t>
  </si>
  <si>
    <t>г. Хабаровск, ул.Запарина,8</t>
  </si>
  <si>
    <t>замена розлива ГВС П.4</t>
  </si>
  <si>
    <t>ремонт кровли над машинным отделением п.4</t>
  </si>
  <si>
    <t>г. Хабаровск, ул. Фрунзе,14</t>
  </si>
  <si>
    <t>ремонт кровли над кв.186,187</t>
  </si>
  <si>
    <t>ремонт кровли над кв.54</t>
  </si>
  <si>
    <t>замена стояка канализации в кв. 21,21,27, подвал</t>
  </si>
  <si>
    <t>косметический ремонт п.4</t>
  </si>
  <si>
    <t>Г. Хабаровск, ул. Ким Ю Чена,22</t>
  </si>
  <si>
    <t>частичная окраска цоколя</t>
  </si>
  <si>
    <t>303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</si>
  <si>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</si>
  <si>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Хабаровск, ул. Дикопольцева,51</t>
  </si>
  <si>
    <t>замена стояка ХВС п.1</t>
  </si>
  <si>
    <t>304</t>
  </si>
  <si>
    <t>7,7</t>
  </si>
  <si>
    <t>1,2</t>
  </si>
  <si>
    <t>Г. Хабаровск, ул. Краснодарская,31а</t>
  </si>
  <si>
    <t>частичная замена розлива ХГВС п.8</t>
  </si>
  <si>
    <t>305</t>
  </si>
  <si>
    <t>Г. Хабаровск, ул.Амурский бульвар,54</t>
  </si>
  <si>
    <t>ремонт отопление  п.3</t>
  </si>
  <si>
    <t>306</t>
  </si>
  <si>
    <t>60</t>
  </si>
  <si>
    <t>Г. Хабаровск, ул.  Волочаевская,153</t>
  </si>
  <si>
    <t>замена канализационных труб кв.9</t>
  </si>
  <si>
    <t>ремонт входа в п.1</t>
  </si>
  <si>
    <t>Г. Хабаровск, ул.  Владивостокская,24</t>
  </si>
  <si>
    <t>восстановительный ремонт электроснабжения  после аварийной ситуации п.4</t>
  </si>
  <si>
    <t>г.Хабаровск,                                                ул. Амурский бульвар,54</t>
  </si>
  <si>
    <t>Диагностирование внутридомового и внутриквартирного газового оборудования. Изготовление эксплкатационного паспорта</t>
  </si>
  <si>
    <t>03/вдго-сц-аб-54</t>
  </si>
  <si>
    <t>г.Хабаровск,                                                ул. Волочаевская,176</t>
  </si>
  <si>
    <t>электромонтажные работы п.2</t>
  </si>
  <si>
    <t>343</t>
  </si>
  <si>
    <t>337</t>
  </si>
  <si>
    <t>г.Хабаровск,                                                ул. Дикопольцева,78</t>
  </si>
  <si>
    <t>ремонт козырька   балкона кв.62,63,64,65</t>
  </si>
  <si>
    <t>Ремонт козырька балкона кв.33,55</t>
  </si>
  <si>
    <t>335</t>
  </si>
  <si>
    <t>г.Хабаровск,                                                ул. Ленинградская,25а</t>
  </si>
  <si>
    <t>ремонт межпанельных швов кв.101,109</t>
  </si>
  <si>
    <t>338</t>
  </si>
  <si>
    <t>41,4</t>
  </si>
  <si>
    <t>г.Хабаровск,                                                ул. Лермонтова,1В</t>
  </si>
  <si>
    <t>Ремонт межпанельных швов кв. 1</t>
  </si>
  <si>
    <t>339</t>
  </si>
  <si>
    <t>Ремонт межпанельных швов кв.20</t>
  </si>
  <si>
    <t>341</t>
  </si>
  <si>
    <t>ремонт межпанельных швов кв.1</t>
  </si>
  <si>
    <t>340</t>
  </si>
  <si>
    <t>г.Хабаровск,                                                пер. Саратовский,4</t>
  </si>
  <si>
    <t>Ремонт межпанельных швов кв.177</t>
  </si>
  <si>
    <t>342</t>
  </si>
  <si>
    <t>Изготовление и установка металлической двери п.2-3</t>
  </si>
  <si>
    <t>ООО "Вига"</t>
  </si>
  <si>
    <t>125</t>
  </si>
  <si>
    <t>Итого  ООО "Вига"</t>
  </si>
  <si>
    <t>Демонтаж бетонного порога ,замена плитки  п.6</t>
  </si>
  <si>
    <t>310</t>
  </si>
  <si>
    <t>01.09.2023</t>
  </si>
  <si>
    <t>Итого   ООО "Мастер плюс"</t>
  </si>
  <si>
    <t>г.Хабаровск,                                                ул. Синельникова,2</t>
  </si>
  <si>
    <t>ремонт канализационного выпуска п.3</t>
  </si>
  <si>
    <t>ИП "Гребенник А.С.</t>
  </si>
  <si>
    <t>ООО "Водрем -ДВ"</t>
  </si>
  <si>
    <t>22.09</t>
  </si>
  <si>
    <t>25.09.2023</t>
  </si>
  <si>
    <t>Итого  ИП Гребенник А.С."</t>
  </si>
  <si>
    <t>г.Хабаровск,                                                ул.  Ленинградская,25а</t>
  </si>
  <si>
    <t>подключение камеры видеонаблюдения</t>
  </si>
  <si>
    <t>АО "Редком- Интернет"</t>
  </si>
  <si>
    <t>ООО "Водрем _ДВ"</t>
  </si>
  <si>
    <t>697956</t>
  </si>
  <si>
    <t xml:space="preserve">Итого  АО "Редком - Интернет" </t>
  </si>
  <si>
    <t>г.Хабаровск,                                                ул. Комсомольская,28</t>
  </si>
  <si>
    <t>ремонт кирпичного фасада</t>
  </si>
  <si>
    <t>ИП Ковтун А.М.</t>
  </si>
  <si>
    <t>386</t>
  </si>
  <si>
    <t>04.09.2023</t>
  </si>
  <si>
    <t>г.Хабаровск,                                                ул. Ким Ю Чена,43</t>
  </si>
  <si>
    <t>ремонт входной группы п.1,2,3,4,5</t>
  </si>
  <si>
    <t>389</t>
  </si>
  <si>
    <t>27.09.2023</t>
  </si>
  <si>
    <t>устройство бетонной отмостки с лицевой стороны фасада дома</t>
  </si>
  <si>
    <t>390</t>
  </si>
  <si>
    <t>Итого   ИП Ковтун А.М.</t>
  </si>
  <si>
    <t>Обследование ограждающих конструкций в кв.166</t>
  </si>
  <si>
    <t>г.Хабаровск,                                                ул. Ленинградская,10</t>
  </si>
  <si>
    <t>Обследование причин замокания стен кв.62</t>
  </si>
  <si>
    <t>выполнение экспертизы кв.29</t>
  </si>
  <si>
    <t>выполнение экспертизы  стены технического этажа 2-тго подъезда</t>
  </si>
  <si>
    <t>г.Хабаровск,                                                ул. Запарина,55</t>
  </si>
  <si>
    <t>обследование перекрытия кв.22</t>
  </si>
  <si>
    <t>г.Хабаровск,                                                Амурский бульвар,48</t>
  </si>
  <si>
    <t>г.Хабаровск,                                                Амурский бульвар,52</t>
  </si>
  <si>
    <t>выполнение экспертизы балкона кв.37</t>
  </si>
  <si>
    <t>Смена радиаторов кв.5</t>
  </si>
  <si>
    <t>Обследование причин образование плесени и промерзания кв.25</t>
  </si>
  <si>
    <t>Обследование причин образование плесени и промерзания кв.20</t>
  </si>
  <si>
    <t>Обследование причин образование плесени и промерзания кв.37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</si>
  <si>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</si>
  <si>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абоненсткая оплата</t>
  </si>
  <si>
    <t>Итого  ИП Ли А.В.</t>
  </si>
  <si>
    <t>выполнения текущего ремонта жилого фонда ООО "УКЖКХ "Сервис-Центр" за     октябрь  2023 года</t>
  </si>
  <si>
    <t>г. Хабаровск,                                     ул.  Ленинградская,37</t>
  </si>
  <si>
    <t>смена участка нижнего розлива отопления</t>
  </si>
  <si>
    <t>замена циркуляционного насоса ГВС</t>
  </si>
  <si>
    <t>изготовление и установка козырьков входа в п.1,2</t>
  </si>
  <si>
    <t>г. Хабаровск,                                     ул.  Мухина,23</t>
  </si>
  <si>
    <t>замена  окон на ПВХ п.2</t>
  </si>
  <si>
    <t>г. Хабаровск,                                      ул. Лермонтова,13</t>
  </si>
  <si>
    <t>изготовление и установка москитных сеток в п.1,2,3</t>
  </si>
  <si>
    <t>г. Хабаровск,                                       ул. Ленинградская,3</t>
  </si>
  <si>
    <t>косметический ремонт подъезда</t>
  </si>
  <si>
    <t>Г. Хабаровск, ул. Гайдара,12</t>
  </si>
  <si>
    <t xml:space="preserve">устройство контейнерной площадки </t>
  </si>
  <si>
    <t>397</t>
  </si>
  <si>
    <t>частичная замена розлива отопления</t>
  </si>
  <si>
    <t>398</t>
  </si>
  <si>
    <t>г. Хабаровск,                                      пер. Облачный,74</t>
  </si>
  <si>
    <t>ремонт входа в подвал</t>
  </si>
  <si>
    <t>Ремонт межпанельных швов кв.61,68,80,110,138,139,149,162,171,178,183,197,200,208</t>
  </si>
  <si>
    <t>353</t>
  </si>
  <si>
    <t>410</t>
  </si>
  <si>
    <t>косметический ремонт тамбуров в п.1,2,3</t>
  </si>
  <si>
    <t>354</t>
  </si>
  <si>
    <t>ремонт межпанельных швов кв.70,145,255,259,279,284</t>
  </si>
  <si>
    <t>356</t>
  </si>
  <si>
    <t>175</t>
  </si>
  <si>
    <t>ремонт межпанельных швов кв.101,179,13,29,61,73,81,92,93,124,169,211</t>
  </si>
  <si>
    <t>358</t>
  </si>
  <si>
    <t>450</t>
  </si>
  <si>
    <t>г.Хабаровск,                                                Амурский б-р,54</t>
  </si>
  <si>
    <t>Электромонтажные работы (замена ВРУ)</t>
  </si>
  <si>
    <t>359</t>
  </si>
  <si>
    <t>Ремонт межпанельных швов кв. 153</t>
  </si>
  <si>
    <t>361</t>
  </si>
  <si>
    <t>Ремонт межпанельных швов кв.28,51</t>
  </si>
  <si>
    <t>362</t>
  </si>
  <si>
    <t>ремонт межпанельных швов кв.285</t>
  </si>
  <si>
    <t>363</t>
  </si>
  <si>
    <t>г.Хабаровск,                                                ул. Калинина,10</t>
  </si>
  <si>
    <t>ремонт межпанельных кв.208</t>
  </si>
  <si>
    <t>364</t>
  </si>
  <si>
    <t>ремонт межпанельных  швов кв.179</t>
  </si>
  <si>
    <t>365</t>
  </si>
  <si>
    <t>Ремонт межпанельных швов кв.105</t>
  </si>
  <si>
    <t>366</t>
  </si>
  <si>
    <t>г.Хабаровск,                                                ул. Ленина,61</t>
  </si>
  <si>
    <t>Изготовление и установка металлической двери п.3</t>
  </si>
  <si>
    <t>145-2023</t>
  </si>
  <si>
    <t>11.10.2023</t>
  </si>
  <si>
    <t>г.Хабаровск,                                                ул. Даниловского,14а</t>
  </si>
  <si>
    <t xml:space="preserve">Изготовление и установка входной двери  п.2 </t>
  </si>
  <si>
    <t>401</t>
  </si>
  <si>
    <t>02.10.2023</t>
  </si>
  <si>
    <t>Изготовление и установка входной двери  п.1</t>
  </si>
  <si>
    <t>402</t>
  </si>
  <si>
    <t>установка наружной пожарной лестницы</t>
  </si>
  <si>
    <t>ООО "Экострой"</t>
  </si>
  <si>
    <t>14.09.2023</t>
  </si>
  <si>
    <t>Итого  ООО "Экострой"</t>
  </si>
  <si>
    <t>Итого  ООО "ДЭСК"</t>
  </si>
  <si>
    <t>г.Хабаровск,                                                ул.  Запарина,59</t>
  </si>
  <si>
    <t>установка циркуляционного насоса  на ГВС</t>
  </si>
  <si>
    <t>393</t>
  </si>
  <si>
    <t>г.Хабаровск,                                                ул.  Волочаевская,153</t>
  </si>
  <si>
    <t>394</t>
  </si>
  <si>
    <t>косметический ремонт п.2</t>
  </si>
  <si>
    <t>г. Хабаровск, ул.Волочаевская,122</t>
  </si>
  <si>
    <t>смена светильников в п.1,2</t>
  </si>
  <si>
    <t>замена загрузочных клапанов мусоропровода в п.1,2,3,4,5</t>
  </si>
  <si>
    <t>г. Хабаровск, ул. Ленина,21</t>
  </si>
  <si>
    <t>ремонт приямков</t>
  </si>
  <si>
    <t>ремонт кровли над. кв.142,143</t>
  </si>
  <si>
    <t>Итого  ООО "Метеор Лифт"</t>
  </si>
  <si>
    <t>Ремонт купе кабины лифта п.2</t>
  </si>
  <si>
    <t>ООО "Метеор Лифт"</t>
  </si>
  <si>
    <t>1692</t>
  </si>
  <si>
    <t>26.10.2023</t>
  </si>
  <si>
    <t>г.Хабаровск,                                                ул.  Ким Ю Чена,47</t>
  </si>
  <si>
    <t>Ремонт лифта Л-1565</t>
  </si>
  <si>
    <t>1688</t>
  </si>
  <si>
    <t>25.10.2023</t>
  </si>
  <si>
    <t>г.Хабаровск,                                                ул.  Дзержинского,19</t>
  </si>
  <si>
    <t>сантехнические работы                    ( установка регулятора перепада давления)</t>
  </si>
  <si>
    <t>ООО  "ОВНК"</t>
  </si>
  <si>
    <t>392</t>
  </si>
  <si>
    <t>г.Хабаровск,                                                ул.  Дикопольцева,45</t>
  </si>
  <si>
    <t>Косметический ремонт п.1,2</t>
  </si>
  <si>
    <t>ООО "КОМДУК"</t>
  </si>
  <si>
    <t>09.08.2023</t>
  </si>
  <si>
    <t>1600</t>
  </si>
  <si>
    <t>05.09.2023</t>
  </si>
  <si>
    <t>Итгого ООО "КОМДУК"</t>
  </si>
  <si>
    <t>г.Хабаровск,                                                ул.  Панькова,31</t>
  </si>
  <si>
    <t xml:space="preserve">Изготовление и установка входной двери  п.6 </t>
  </si>
  <si>
    <t>391</t>
  </si>
  <si>
    <t>20.09.2023</t>
  </si>
  <si>
    <t>г.Хабаровск,                                                ул.  Калинина,83</t>
  </si>
  <si>
    <t xml:space="preserve">ремонт кровли </t>
  </si>
  <si>
    <t>02/10-2023</t>
  </si>
  <si>
    <t>Г. Хабаровск, ул. Ким Ю Чена,43</t>
  </si>
  <si>
    <t>ремонт откосов п.1,2,3,4,5</t>
  </si>
  <si>
    <t>Итого  : ООО "Кровля ДВ"</t>
  </si>
  <si>
    <t>412</t>
  </si>
  <si>
    <t>35,4</t>
  </si>
  <si>
    <t>Г. Хабаровск, ул. Ким Ю Чена,45а</t>
  </si>
  <si>
    <t>ремонт входных групп п.1,2,3,4</t>
  </si>
  <si>
    <t>413</t>
  </si>
  <si>
    <t>Ремонт козырьков  п.1,2,3,4</t>
  </si>
  <si>
    <t>414</t>
  </si>
  <si>
    <t>62,6</t>
  </si>
  <si>
    <t>косметический ремонт входной группы  п.6</t>
  </si>
  <si>
    <t>415</t>
  </si>
  <si>
    <t>Ремонт межпанельных швов кв.29</t>
  </si>
  <si>
    <t>387</t>
  </si>
  <si>
    <t xml:space="preserve">Г. Хабаровск, ул. Ким Ю Чена,22 </t>
  </si>
  <si>
    <t>г.Хабаровск,                                                ул.   Ленинградская,25а</t>
  </si>
  <si>
    <t>видеонаблюдение за октябрь</t>
  </si>
  <si>
    <t>АО "Редком - Интернет"</t>
  </si>
  <si>
    <t>Итого: АО "Рэдком -Интернет"</t>
  </si>
  <si>
    <t>выполнения текущего ремонта жилого фонда ООО "УКЖКХ "Сервис-Центр" за      ноябрь 2023 года</t>
  </si>
  <si>
    <t>г. Хабаровск,                                     ул.  Дикопольцева,23</t>
  </si>
  <si>
    <t>замена участка розлива ХВС</t>
  </si>
  <si>
    <t>г. Хабаровск,                                      пер. Ростовский,5</t>
  </si>
  <si>
    <t>косметический ремонт п.3</t>
  </si>
  <si>
    <t>30..11.2023</t>
  </si>
  <si>
    <t>г. Хабаровск,                                       ул. Лермонтова,35</t>
  </si>
  <si>
    <t>косметический ремонт подъезда п.2</t>
  </si>
  <si>
    <t>Монтаж кабель канала и укладка в негоэлектрических слаботочных  линий.</t>
  </si>
  <si>
    <t>Итого  МУП "Стрела"</t>
  </si>
  <si>
    <t>Изготовление и установка металлической двери п.4,5</t>
  </si>
  <si>
    <t>20.06.2023</t>
  </si>
  <si>
    <t>471</t>
  </si>
  <si>
    <t>17.11.2023</t>
  </si>
  <si>
    <t>г.Хабаровск,                                                ул.  Шеронова,95 ул. Муравьева Амурского,31</t>
  </si>
  <si>
    <t>Монтаж откатных ворот с автоматикой .</t>
  </si>
  <si>
    <t>472</t>
  </si>
  <si>
    <t>23.07.2023</t>
  </si>
  <si>
    <t>видеонаблюдение за ноябрь</t>
  </si>
  <si>
    <t>г.Хабаровск,                                                ул. Ленинградская,36</t>
  </si>
  <si>
    <t>ИП Гребенник  А.С.</t>
  </si>
  <si>
    <t>ООО " Водрем ДВ"</t>
  </si>
  <si>
    <t>16.10</t>
  </si>
  <si>
    <t>16.10.2023</t>
  </si>
  <si>
    <t>Итого  ИП Гребенник А.С.</t>
  </si>
  <si>
    <t>Итого  ООО "Сигур"</t>
  </si>
  <si>
    <t>г.Хабаровск,                                                ул. Дзержинского,45а</t>
  </si>
  <si>
    <t>Ремонтно - восстановительные работы  по балкону кв.8</t>
  </si>
  <si>
    <t>ИП  Ли А,В.</t>
  </si>
  <si>
    <t>22</t>
  </si>
  <si>
    <t>01.11.2023</t>
  </si>
  <si>
    <t>Итого   ИП Ли  А.В.</t>
  </si>
  <si>
    <t>ремонт межпанельных швов кв.141,177</t>
  </si>
  <si>
    <t>405</t>
  </si>
  <si>
    <t>г.Хабаровск,                                                ул. Гайдара,12</t>
  </si>
  <si>
    <t>Установка свай</t>
  </si>
  <si>
    <t>417</t>
  </si>
  <si>
    <t>ремонт балконых козырьков кв.79</t>
  </si>
  <si>
    <t>409</t>
  </si>
  <si>
    <t>Г. Хабаровск, ул.  Ким Ю Чена,22</t>
  </si>
  <si>
    <t xml:space="preserve">419 </t>
  </si>
  <si>
    <t>Замена розлива ХВС</t>
  </si>
  <si>
    <t>Косметический ремонт ( первых этажей ) п.1,2,3; ремонт козырька входа в пол-ку</t>
  </si>
  <si>
    <t>г. Хабаровск, ул. Калиниа,12</t>
  </si>
  <si>
    <t>утепление пола ( со стороны подвала ) кв.165</t>
  </si>
  <si>
    <t>смена перил в п.2</t>
  </si>
  <si>
    <t>31.11.2023</t>
  </si>
  <si>
    <t>г. Хабаровск,                                     ул.  Волочаевская,166</t>
  </si>
  <si>
    <t>Ремонт розлив отопление</t>
  </si>
  <si>
    <t>Итого : ООО "Дальмонтажсервис"</t>
  </si>
  <si>
    <t>г. Хабаровск,                                     ул.  Шабадина,16</t>
  </si>
  <si>
    <t>замена тамбурной   на аллюминиевую п.2</t>
  </si>
  <si>
    <t>г. Хабаровск, ул. Шеронова, 63</t>
  </si>
  <si>
    <t>выполнения текущего ремонта жилого фонда ООО "УКЖКХ "Сервис-Центр" за   декабрь 2023 года</t>
  </si>
  <si>
    <t>Г. Хабаровск, ул.  Ким Ю Чена,43</t>
  </si>
  <si>
    <t xml:space="preserve">Изготовление и установка табличек </t>
  </si>
  <si>
    <t>ООО "Арк Свет"</t>
  </si>
  <si>
    <t>г.Хабаровск,                                                ул. Волочаевская,153</t>
  </si>
  <si>
    <t>Установка насоса на ГВС</t>
  </si>
  <si>
    <t>замена регулятора давление  ГВС</t>
  </si>
  <si>
    <t>463</t>
  </si>
  <si>
    <t>Ремонт системы  ГВС</t>
  </si>
  <si>
    <t>420</t>
  </si>
  <si>
    <t>г.Хабаровск,                                                ул.  Войкова,6</t>
  </si>
  <si>
    <t>Изготовление и установка алюминиевой входной группы п.6</t>
  </si>
  <si>
    <t>видеонаблюдение за декабрь</t>
  </si>
  <si>
    <t>Устройство наружного освещения</t>
  </si>
  <si>
    <t xml:space="preserve">  Итого  ООО "Арк свет"</t>
  </si>
  <si>
    <t xml:space="preserve">Ремонт металлической двери </t>
  </si>
  <si>
    <t>ООО "Промикс "</t>
  </si>
  <si>
    <t>51816</t>
  </si>
  <si>
    <t>18.10.2023</t>
  </si>
  <si>
    <t>г.Хабаровск,                                                ул.   Лермонтова,13</t>
  </si>
  <si>
    <t>Тепловизионное обследование наружных ограждающих конструкций в кв.142</t>
  </si>
  <si>
    <t>г.Хабаровск,                                                ул.  Запарина,30</t>
  </si>
  <si>
    <t>Тепловизионное обследование наружных ограждающих конструкций в кв.1</t>
  </si>
  <si>
    <t>г.Хабаровск,                                                ул.  Ленинградская,35</t>
  </si>
  <si>
    <t>Обследования перекрытия кв.79</t>
  </si>
  <si>
    <t xml:space="preserve">Устранение 2-х канализационных засоров </t>
  </si>
  <si>
    <t>109</t>
  </si>
  <si>
    <t>26.12.2023</t>
  </si>
  <si>
    <t>г.Хабаровск,                                                Уссурийский б-р,4</t>
  </si>
  <si>
    <t>г.Хабаровск,                                                ул.   Калинина,12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</si>
</sst>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#,##0.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Times New Roman"/>
      <family val="1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2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2" fillId="0" borderId="15" xfId="0" applyFont="1" applyFill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/>
    </xf>
    <xf numFmtId="4" fontId="8" fillId="2" borderId="18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left" vertical="center"/>
    </xf>
    <xf numFmtId="4" fontId="9" fillId="33" borderId="17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4" fontId="9" fillId="33" borderId="19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/>
    </xf>
    <xf numFmtId="4" fontId="9" fillId="33" borderId="22" xfId="0" applyNumberFormat="1" applyFont="1" applyFill="1" applyBorder="1" applyAlignment="1">
      <alignment horizontal="center" vertical="center"/>
    </xf>
    <xf numFmtId="4" fontId="9" fillId="33" borderId="23" xfId="0" applyNumberFormat="1" applyFont="1" applyFill="1" applyBorder="1" applyAlignment="1">
      <alignment horizontal="center" vertical="center"/>
    </xf>
    <xf numFmtId="4" fontId="8" fillId="34" borderId="24" xfId="0" applyNumberFormat="1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4" fontId="8" fillId="35" borderId="20" xfId="0" applyNumberFormat="1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52" fillId="0" borderId="19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right" vertical="center"/>
    </xf>
    <xf numFmtId="0" fontId="52" fillId="0" borderId="14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4" fontId="9" fillId="33" borderId="28" xfId="0" applyNumberFormat="1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left" vertical="center" wrapText="1"/>
    </xf>
    <xf numFmtId="0" fontId="52" fillId="0" borderId="15" xfId="0" applyFont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/>
    </xf>
    <xf numFmtId="4" fontId="8" fillId="2" borderId="2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1" fontId="16" fillId="33" borderId="14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 wrapText="1"/>
    </xf>
    <xf numFmtId="4" fontId="9" fillId="33" borderId="16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righ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right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" fontId="8" fillId="34" borderId="20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4" fontId="9" fillId="33" borderId="15" xfId="0" applyNumberFormat="1" applyFont="1" applyFill="1" applyBorder="1" applyAlignment="1">
      <alignment horizontal="right" vertical="center"/>
    </xf>
    <xf numFmtId="4" fontId="8" fillId="34" borderId="20" xfId="0" applyNumberFormat="1" applyFont="1" applyFill="1" applyBorder="1" applyAlignment="1">
      <alignment horizontal="right" vertical="center"/>
    </xf>
    <xf numFmtId="4" fontId="8" fillId="34" borderId="2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right" vertical="center"/>
    </xf>
    <xf numFmtId="1" fontId="16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 wrapText="1"/>
    </xf>
    <xf numFmtId="0" fontId="52" fillId="0" borderId="17" xfId="0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4" fontId="8" fillId="0" borderId="2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4" fontId="14" fillId="0" borderId="1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14" fontId="7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14" fontId="7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right" vertical="center" wrapText="1"/>
    </xf>
    <xf numFmtId="0" fontId="52" fillId="0" borderId="20" xfId="0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4" fontId="7" fillId="0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right" vertical="center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horizontal="right" vertical="center"/>
    </xf>
    <xf numFmtId="1" fontId="16" fillId="0" borderId="16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right" vertical="center"/>
    </xf>
    <xf numFmtId="14" fontId="7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13" fillId="0" borderId="19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right" vertical="center"/>
    </xf>
    <xf numFmtId="4" fontId="9" fillId="0" borderId="2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4" fontId="51" fillId="0" borderId="0" xfId="0" applyNumberFormat="1" applyFont="1" applyFill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14" fontId="7" fillId="0" borderId="26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right" vertical="center"/>
    </xf>
    <xf numFmtId="4" fontId="8" fillId="0" borderId="36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4" fontId="7" fillId="0" borderId="22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14" fontId="14" fillId="0" borderId="19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14" fontId="7" fillId="0" borderId="42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right" vertical="center"/>
    </xf>
    <xf numFmtId="49" fontId="9" fillId="0" borderId="41" xfId="0" applyNumberFormat="1" applyFont="1" applyFill="1" applyBorder="1" applyAlignment="1">
      <alignment horizontal="center" vertical="center" wrapText="1"/>
    </xf>
    <xf numFmtId="4" fontId="15" fillId="36" borderId="2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8" fillId="36" borderId="18" xfId="0" applyNumberFormat="1" applyFont="1" applyFill="1" applyBorder="1" applyAlignment="1">
      <alignment horizontal="center" vertical="center"/>
    </xf>
    <xf numFmtId="4" fontId="8" fillId="36" borderId="20" xfId="0" applyNumberFormat="1" applyFont="1" applyFill="1" applyBorder="1" applyAlignment="1">
      <alignment horizontal="center" vertical="center"/>
    </xf>
    <xf numFmtId="4" fontId="8" fillId="36" borderId="24" xfId="0" applyNumberFormat="1" applyFont="1" applyFill="1" applyBorder="1" applyAlignment="1">
      <alignment horizontal="center" vertical="center"/>
    </xf>
    <xf numFmtId="4" fontId="8" fillId="36" borderId="34" xfId="0" applyNumberFormat="1" applyFont="1" applyFill="1" applyBorder="1" applyAlignment="1">
      <alignment horizontal="right" vertical="center"/>
    </xf>
    <xf numFmtId="4" fontId="8" fillId="36" borderId="10" xfId="0" applyNumberFormat="1" applyFont="1" applyFill="1" applyBorder="1" applyAlignment="1">
      <alignment vertical="center"/>
    </xf>
    <xf numFmtId="4" fontId="8" fillId="36" borderId="26" xfId="0" applyNumberFormat="1" applyFont="1" applyFill="1" applyBorder="1" applyAlignment="1">
      <alignment horizontal="center" vertical="center"/>
    </xf>
    <xf numFmtId="4" fontId="8" fillId="36" borderId="3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4" fontId="7" fillId="0" borderId="23" xfId="0" applyNumberFormat="1" applyFont="1" applyFill="1" applyBorder="1" applyAlignment="1">
      <alignment horizontal="center" vertical="center"/>
    </xf>
    <xf numFmtId="14" fontId="14" fillId="0" borderId="44" xfId="0" applyNumberFormat="1" applyFont="1" applyFill="1" applyBorder="1" applyAlignment="1">
      <alignment horizontal="center" vertical="center"/>
    </xf>
    <xf numFmtId="4" fontId="8" fillId="36" borderId="18" xfId="0" applyNumberFormat="1" applyFont="1" applyFill="1" applyBorder="1" applyAlignment="1">
      <alignment horizontal="right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14" fontId="7" fillId="0" borderId="4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 wrapText="1"/>
    </xf>
    <xf numFmtId="4" fontId="8" fillId="36" borderId="33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right" vertical="center"/>
    </xf>
    <xf numFmtId="14" fontId="14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6" fillId="0" borderId="15" xfId="0" applyFont="1" applyFill="1" applyBorder="1" applyAlignment="1">
      <alignment horizontal="right" vertical="center"/>
    </xf>
    <xf numFmtId="14" fontId="16" fillId="0" borderId="15" xfId="0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4" fontId="14" fillId="0" borderId="3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vertical="center" wrapText="1"/>
    </xf>
    <xf numFmtId="0" fontId="53" fillId="0" borderId="14" xfId="0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/>
    </xf>
    <xf numFmtId="4" fontId="7" fillId="36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right" vertical="center" wrapText="1"/>
    </xf>
    <xf numFmtId="0" fontId="53" fillId="0" borderId="14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right" vertical="center"/>
    </xf>
    <xf numFmtId="4" fontId="8" fillId="36" borderId="47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right" vertical="center"/>
    </xf>
    <xf numFmtId="14" fontId="7" fillId="0" borderId="36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 vertical="center"/>
    </xf>
    <xf numFmtId="0" fontId="52" fillId="0" borderId="30" xfId="0" applyFont="1" applyFill="1" applyBorder="1" applyAlignment="1">
      <alignment horizontal="right" vertical="center" wrapText="1"/>
    </xf>
    <xf numFmtId="0" fontId="52" fillId="0" borderId="3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right" vertical="center"/>
    </xf>
    <xf numFmtId="4" fontId="9" fillId="0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 wrapText="1"/>
    </xf>
    <xf numFmtId="165" fontId="7" fillId="36" borderId="2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8" fillId="36" borderId="1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4" fontId="8" fillId="36" borderId="48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4" fontId="8" fillId="36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center"/>
    </xf>
    <xf numFmtId="0" fontId="8" fillId="34" borderId="21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right" vertical="center"/>
    </xf>
    <xf numFmtId="0" fontId="52" fillId="2" borderId="20" xfId="0" applyFont="1" applyFill="1" applyBorder="1" applyAlignment="1">
      <alignment horizontal="right" vertical="center"/>
    </xf>
    <xf numFmtId="0" fontId="52" fillId="2" borderId="25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49" fontId="9" fillId="34" borderId="24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right" vertical="center"/>
    </xf>
    <xf numFmtId="0" fontId="8" fillId="35" borderId="1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0" fontId="8" fillId="2" borderId="37" xfId="0" applyFont="1" applyFill="1" applyBorder="1" applyAlignment="1">
      <alignment horizontal="right" vertical="center"/>
    </xf>
    <xf numFmtId="0" fontId="8" fillId="2" borderId="39" xfId="0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right" vertical="center"/>
    </xf>
    <xf numFmtId="49" fontId="9" fillId="2" borderId="37" xfId="0" applyNumberFormat="1" applyFont="1" applyFill="1" applyBorder="1" applyAlignment="1">
      <alignment horizontal="center" vertical="center" wrapText="1"/>
    </xf>
    <xf numFmtId="49" fontId="9" fillId="2" borderId="39" xfId="0" applyNumberFormat="1" applyFont="1" applyFill="1" applyBorder="1" applyAlignment="1">
      <alignment horizontal="center" vertical="center" wrapText="1"/>
    </xf>
    <xf numFmtId="49" fontId="9" fillId="2" borderId="40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right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horizontal="right" vertical="center"/>
    </xf>
    <xf numFmtId="0" fontId="15" fillId="34" borderId="48" xfId="0" applyFont="1" applyFill="1" applyBorder="1" applyAlignment="1">
      <alignment horizontal="right" vertical="center"/>
    </xf>
    <xf numFmtId="0" fontId="15" fillId="34" borderId="55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8" fillId="0" borderId="18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8" fillId="0" borderId="21" xfId="0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right" vertical="center"/>
    </xf>
    <xf numFmtId="2" fontId="8" fillId="0" borderId="36" xfId="0" applyNumberFormat="1" applyFont="1" applyFill="1" applyBorder="1" applyAlignment="1">
      <alignment horizontal="center" vertical="center"/>
    </xf>
    <xf numFmtId="2" fontId="8" fillId="0" borderId="48" xfId="0" applyNumberFormat="1" applyFont="1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4"/>
  <sheetViews>
    <sheetView view="pageBreakPreview" zoomScaleSheetLayoutView="100" zoomScalePageLayoutView="0" workbookViewId="0" topLeftCell="A28">
      <selection activeCell="P15" sqref="P15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31"/>
      <c r="D1" s="1"/>
      <c r="E1" s="1"/>
      <c r="F1" s="31"/>
      <c r="G1" s="31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31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31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31"/>
      <c r="G4" s="31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31"/>
      <c r="G5" s="31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31"/>
      <c r="G6" s="31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33"/>
      <c r="L7" s="33"/>
    </row>
    <row r="8" spans="1:12" ht="16.5" thickBot="1">
      <c r="A8" s="403" t="s">
        <v>55</v>
      </c>
      <c r="B8" s="403"/>
      <c r="C8" s="403"/>
      <c r="D8" s="403"/>
      <c r="E8" s="403"/>
      <c r="F8" s="403"/>
      <c r="G8" s="403"/>
      <c r="H8" s="403"/>
      <c r="I8" s="403"/>
      <c r="J8" s="32"/>
      <c r="K8" s="33"/>
      <c r="L8" s="33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66">
        <v>2</v>
      </c>
      <c r="C12" s="12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33.75" thickBot="1">
      <c r="A13" s="23">
        <v>1</v>
      </c>
      <c r="B13" s="17">
        <v>44957</v>
      </c>
      <c r="C13" s="47" t="s">
        <v>41</v>
      </c>
      <c r="D13" s="58" t="s">
        <v>26</v>
      </c>
      <c r="E13" s="21" t="s">
        <v>56</v>
      </c>
      <c r="F13" s="19" t="s">
        <v>16</v>
      </c>
      <c r="G13" s="19" t="s">
        <v>16</v>
      </c>
      <c r="H13" s="22">
        <v>75592.89</v>
      </c>
      <c r="I13" s="23">
        <v>2</v>
      </c>
      <c r="J13" s="68">
        <v>44570</v>
      </c>
      <c r="K13" s="24">
        <v>3</v>
      </c>
      <c r="L13" s="24" t="s">
        <v>52</v>
      </c>
    </row>
    <row r="14" spans="1:12" ht="17.25" thickBot="1">
      <c r="A14" s="435" t="s">
        <v>33</v>
      </c>
      <c r="B14" s="436"/>
      <c r="C14" s="436"/>
      <c r="D14" s="436"/>
      <c r="E14" s="436"/>
      <c r="F14" s="436"/>
      <c r="G14" s="437"/>
      <c r="H14" s="94">
        <f>SUM(H13:H13)</f>
        <v>75592.89</v>
      </c>
      <c r="I14" s="438"/>
      <c r="J14" s="438"/>
      <c r="K14" s="438"/>
      <c r="L14" s="439"/>
    </row>
    <row r="15" spans="1:12" ht="33">
      <c r="A15" s="49">
        <v>2</v>
      </c>
      <c r="B15" s="17">
        <v>44957</v>
      </c>
      <c r="C15" s="19" t="s">
        <v>58</v>
      </c>
      <c r="D15" s="18" t="s">
        <v>26</v>
      </c>
      <c r="E15" s="91" t="s">
        <v>57</v>
      </c>
      <c r="F15" s="84" t="s">
        <v>21</v>
      </c>
      <c r="G15" s="85" t="s">
        <v>21</v>
      </c>
      <c r="H15" s="52">
        <v>49784.13</v>
      </c>
      <c r="I15" s="49">
        <v>3</v>
      </c>
      <c r="J15" s="68">
        <v>44570</v>
      </c>
      <c r="K15" s="49">
        <v>26</v>
      </c>
      <c r="L15" s="49" t="s">
        <v>17</v>
      </c>
    </row>
    <row r="16" spans="1:12" ht="49.5">
      <c r="A16" s="50">
        <v>3</v>
      </c>
      <c r="B16" s="17">
        <v>44957</v>
      </c>
      <c r="C16" s="19" t="s">
        <v>58</v>
      </c>
      <c r="D16" s="29" t="s">
        <v>26</v>
      </c>
      <c r="E16" s="91" t="s">
        <v>88</v>
      </c>
      <c r="F16" s="88" t="s">
        <v>21</v>
      </c>
      <c r="G16" s="89" t="s">
        <v>21</v>
      </c>
      <c r="H16" s="59">
        <v>28360.04</v>
      </c>
      <c r="I16" s="50">
        <v>4</v>
      </c>
      <c r="J16" s="68">
        <v>44570</v>
      </c>
      <c r="K16" s="50">
        <v>10</v>
      </c>
      <c r="L16" s="50" t="s">
        <v>17</v>
      </c>
    </row>
    <row r="17" spans="1:12" ht="33">
      <c r="A17" s="50">
        <v>4</v>
      </c>
      <c r="B17" s="17">
        <v>44957</v>
      </c>
      <c r="C17" s="36" t="s">
        <v>59</v>
      </c>
      <c r="D17" s="29" t="s">
        <v>26</v>
      </c>
      <c r="E17" s="91" t="s">
        <v>60</v>
      </c>
      <c r="F17" s="88" t="s">
        <v>21</v>
      </c>
      <c r="G17" s="89" t="s">
        <v>21</v>
      </c>
      <c r="H17" s="59">
        <v>38517.36</v>
      </c>
      <c r="I17" s="50">
        <v>5</v>
      </c>
      <c r="J17" s="68">
        <v>44570</v>
      </c>
      <c r="K17" s="50">
        <v>21</v>
      </c>
      <c r="L17" s="50" t="s">
        <v>17</v>
      </c>
    </row>
    <row r="18" spans="1:12" ht="33">
      <c r="A18" s="50">
        <v>5</v>
      </c>
      <c r="B18" s="101">
        <v>44957</v>
      </c>
      <c r="C18" s="36" t="s">
        <v>61</v>
      </c>
      <c r="D18" s="29" t="s">
        <v>26</v>
      </c>
      <c r="E18" s="103" t="s">
        <v>62</v>
      </c>
      <c r="F18" s="88" t="s">
        <v>21</v>
      </c>
      <c r="G18" s="89" t="s">
        <v>21</v>
      </c>
      <c r="H18" s="59">
        <v>29860.9</v>
      </c>
      <c r="I18" s="50">
        <v>6</v>
      </c>
      <c r="J18" s="102">
        <v>44570</v>
      </c>
      <c r="K18" s="50">
        <v>12</v>
      </c>
      <c r="L18" s="50" t="s">
        <v>17</v>
      </c>
    </row>
    <row r="19" spans="1:12" ht="50.25" thickBot="1">
      <c r="A19" s="39">
        <v>5</v>
      </c>
      <c r="B19" s="20">
        <v>44957</v>
      </c>
      <c r="C19" s="47" t="s">
        <v>59</v>
      </c>
      <c r="D19" s="34" t="s">
        <v>26</v>
      </c>
      <c r="E19" s="38" t="s">
        <v>87</v>
      </c>
      <c r="F19" s="99" t="s">
        <v>21</v>
      </c>
      <c r="G19" s="100" t="s">
        <v>21</v>
      </c>
      <c r="H19" s="44">
        <v>41616.12</v>
      </c>
      <c r="I19" s="39">
        <v>21</v>
      </c>
      <c r="J19" s="70">
        <v>44570</v>
      </c>
      <c r="K19" s="39">
        <v>10</v>
      </c>
      <c r="L19" s="39" t="s">
        <v>19</v>
      </c>
    </row>
    <row r="20" spans="1:12" ht="17.25" thickBot="1">
      <c r="A20" s="429" t="s">
        <v>34</v>
      </c>
      <c r="B20" s="430"/>
      <c r="C20" s="430"/>
      <c r="D20" s="430"/>
      <c r="E20" s="430"/>
      <c r="F20" s="430"/>
      <c r="G20" s="431"/>
      <c r="H20" s="42">
        <f>SUM(H15:H19)</f>
        <v>188138.55</v>
      </c>
      <c r="I20" s="432"/>
      <c r="J20" s="433"/>
      <c r="K20" s="433"/>
      <c r="L20" s="434"/>
    </row>
    <row r="21" spans="1:12" ht="49.5">
      <c r="A21" s="48">
        <v>6</v>
      </c>
      <c r="B21" s="17">
        <v>44957</v>
      </c>
      <c r="C21" s="95" t="s">
        <v>43</v>
      </c>
      <c r="D21" s="58" t="s">
        <v>26</v>
      </c>
      <c r="E21" s="82" t="s">
        <v>63</v>
      </c>
      <c r="F21" s="83" t="s">
        <v>18</v>
      </c>
      <c r="G21" s="83" t="s">
        <v>18</v>
      </c>
      <c r="H21" s="63">
        <v>30137.91</v>
      </c>
      <c r="I21" s="61">
        <v>7</v>
      </c>
      <c r="J21" s="68">
        <v>44570</v>
      </c>
      <c r="K21" s="62">
        <v>2</v>
      </c>
      <c r="L21" s="62" t="s">
        <v>19</v>
      </c>
    </row>
    <row r="22" spans="1:12" ht="42" customHeight="1">
      <c r="A22" s="50">
        <v>7</v>
      </c>
      <c r="B22" s="17">
        <v>44957</v>
      </c>
      <c r="C22" s="76" t="s">
        <v>43</v>
      </c>
      <c r="D22" s="18" t="s">
        <v>26</v>
      </c>
      <c r="E22" s="75" t="s">
        <v>50</v>
      </c>
      <c r="F22" s="74" t="s">
        <v>18</v>
      </c>
      <c r="G22" s="74" t="s">
        <v>18</v>
      </c>
      <c r="H22" s="35">
        <v>426155.86</v>
      </c>
      <c r="I22" s="28">
        <v>8</v>
      </c>
      <c r="J22" s="68">
        <v>44570</v>
      </c>
      <c r="K22" s="28">
        <v>600</v>
      </c>
      <c r="L22" s="28" t="s">
        <v>32</v>
      </c>
    </row>
    <row r="23" spans="1:12" ht="53.25" customHeight="1">
      <c r="A23" s="50">
        <v>8</v>
      </c>
      <c r="B23" s="101">
        <v>44957</v>
      </c>
      <c r="C23" s="76" t="s">
        <v>43</v>
      </c>
      <c r="D23" s="29" t="s">
        <v>26</v>
      </c>
      <c r="E23" s="75" t="s">
        <v>64</v>
      </c>
      <c r="F23" s="74" t="s">
        <v>18</v>
      </c>
      <c r="G23" s="74" t="s">
        <v>18</v>
      </c>
      <c r="H23" s="35">
        <v>42275.9</v>
      </c>
      <c r="I23" s="28">
        <v>9</v>
      </c>
      <c r="J23" s="102">
        <v>44570</v>
      </c>
      <c r="K23" s="28">
        <v>1</v>
      </c>
      <c r="L23" s="28" t="s">
        <v>19</v>
      </c>
    </row>
    <row r="24" spans="1:19" ht="68.25" customHeight="1">
      <c r="A24" s="39">
        <v>9</v>
      </c>
      <c r="B24" s="17">
        <v>44957</v>
      </c>
      <c r="C24" s="86" t="s">
        <v>65</v>
      </c>
      <c r="D24" s="34" t="s">
        <v>26</v>
      </c>
      <c r="E24" s="104" t="s">
        <v>66</v>
      </c>
      <c r="F24" s="43" t="s">
        <v>18</v>
      </c>
      <c r="G24" s="43" t="s">
        <v>18</v>
      </c>
      <c r="H24" s="105">
        <v>106147.52</v>
      </c>
      <c r="I24" s="23">
        <v>10</v>
      </c>
      <c r="J24" s="68">
        <v>44570</v>
      </c>
      <c r="K24" s="106">
        <v>32</v>
      </c>
      <c r="L24" s="23" t="s">
        <v>17</v>
      </c>
      <c r="S24" s="86"/>
    </row>
    <row r="25" spans="1:19" ht="68.25" customHeight="1">
      <c r="A25" s="55">
        <v>10</v>
      </c>
      <c r="B25" s="17">
        <v>44957</v>
      </c>
      <c r="C25" s="77" t="s">
        <v>67</v>
      </c>
      <c r="D25" s="40" t="s">
        <v>26</v>
      </c>
      <c r="E25" s="25" t="s">
        <v>68</v>
      </c>
      <c r="F25" s="26" t="s">
        <v>18</v>
      </c>
      <c r="G25" s="26" t="s">
        <v>18</v>
      </c>
      <c r="H25" s="87">
        <v>320246.96</v>
      </c>
      <c r="I25" s="93">
        <v>11</v>
      </c>
      <c r="J25" s="68">
        <v>44570</v>
      </c>
      <c r="K25" s="93">
        <v>140</v>
      </c>
      <c r="L25" s="93" t="s">
        <v>32</v>
      </c>
      <c r="S25" s="96"/>
    </row>
    <row r="26" spans="1:12" ht="33.75" thickBot="1">
      <c r="A26" s="55">
        <v>11</v>
      </c>
      <c r="B26" s="17">
        <v>44957</v>
      </c>
      <c r="C26" s="77" t="s">
        <v>69</v>
      </c>
      <c r="D26" s="40" t="s">
        <v>26</v>
      </c>
      <c r="E26" s="25" t="s">
        <v>70</v>
      </c>
      <c r="F26" s="26" t="s">
        <v>18</v>
      </c>
      <c r="G26" s="26" t="s">
        <v>18</v>
      </c>
      <c r="H26" s="87">
        <v>88495.8</v>
      </c>
      <c r="I26" s="93">
        <v>12</v>
      </c>
      <c r="J26" s="68">
        <v>44570</v>
      </c>
      <c r="K26" s="93">
        <v>29</v>
      </c>
      <c r="L26" s="93" t="s">
        <v>17</v>
      </c>
    </row>
    <row r="27" spans="1:12" ht="19.5" customHeight="1" thickBot="1">
      <c r="A27" s="435" t="s">
        <v>22</v>
      </c>
      <c r="B27" s="443"/>
      <c r="C27" s="443"/>
      <c r="D27" s="443"/>
      <c r="E27" s="443"/>
      <c r="F27" s="443"/>
      <c r="G27" s="444"/>
      <c r="H27" s="41">
        <f>SUM(H21:H26)</f>
        <v>1013459.95</v>
      </c>
      <c r="I27" s="438"/>
      <c r="J27" s="438"/>
      <c r="K27" s="438"/>
      <c r="L27" s="439"/>
    </row>
    <row r="28" spans="1:12" ht="33.75" thickBot="1">
      <c r="A28" s="45">
        <v>12</v>
      </c>
      <c r="B28" s="17">
        <v>44957</v>
      </c>
      <c r="C28" s="45" t="s">
        <v>71</v>
      </c>
      <c r="D28" s="34" t="s">
        <v>26</v>
      </c>
      <c r="E28" s="64" t="s">
        <v>39</v>
      </c>
      <c r="F28" s="45" t="s">
        <v>53</v>
      </c>
      <c r="G28" s="27" t="s">
        <v>20</v>
      </c>
      <c r="H28" s="78">
        <v>701568.11</v>
      </c>
      <c r="I28" s="45">
        <v>1</v>
      </c>
      <c r="J28" s="68">
        <v>44570</v>
      </c>
      <c r="K28" s="45">
        <v>520</v>
      </c>
      <c r="L28" s="45" t="s">
        <v>32</v>
      </c>
    </row>
    <row r="29" spans="1:12" ht="17.25" thickBot="1">
      <c r="A29" s="445" t="s">
        <v>72</v>
      </c>
      <c r="B29" s="446"/>
      <c r="C29" s="446"/>
      <c r="D29" s="446"/>
      <c r="E29" s="446"/>
      <c r="F29" s="446"/>
      <c r="G29" s="447"/>
      <c r="H29" s="79">
        <f>SUM(H28)</f>
        <v>701568.11</v>
      </c>
      <c r="I29" s="80"/>
      <c r="J29" s="80"/>
      <c r="K29" s="80"/>
      <c r="L29" s="81"/>
    </row>
    <row r="30" spans="1:12" ht="33">
      <c r="A30" s="51">
        <v>13</v>
      </c>
      <c r="B30" s="17">
        <v>44957</v>
      </c>
      <c r="C30" s="53" t="s">
        <v>73</v>
      </c>
      <c r="D30" s="18" t="s">
        <v>26</v>
      </c>
      <c r="E30" s="53" t="s">
        <v>74</v>
      </c>
      <c r="F30" s="49" t="s">
        <v>35</v>
      </c>
      <c r="G30" s="43" t="s">
        <v>18</v>
      </c>
      <c r="H30" s="72">
        <v>90000</v>
      </c>
      <c r="I30" s="56" t="s">
        <v>51</v>
      </c>
      <c r="J30" s="68">
        <v>44570</v>
      </c>
      <c r="K30" s="56" t="s">
        <v>36</v>
      </c>
      <c r="L30" s="56" t="s">
        <v>19</v>
      </c>
    </row>
    <row r="31" spans="1:12" ht="33">
      <c r="A31" s="51">
        <v>14</v>
      </c>
      <c r="B31" s="17">
        <v>44957</v>
      </c>
      <c r="C31" s="53" t="s">
        <v>76</v>
      </c>
      <c r="D31" s="18" t="s">
        <v>26</v>
      </c>
      <c r="E31" s="53" t="s">
        <v>75</v>
      </c>
      <c r="F31" s="97" t="s">
        <v>35</v>
      </c>
      <c r="G31" s="74" t="s">
        <v>18</v>
      </c>
      <c r="H31" s="98">
        <v>86400</v>
      </c>
      <c r="I31" s="56" t="s">
        <v>46</v>
      </c>
      <c r="J31" s="68">
        <v>44570</v>
      </c>
      <c r="K31" s="56" t="s">
        <v>36</v>
      </c>
      <c r="L31" s="56" t="s">
        <v>19</v>
      </c>
    </row>
    <row r="32" spans="1:12" ht="33">
      <c r="A32" s="51">
        <v>15</v>
      </c>
      <c r="B32" s="17">
        <v>44957</v>
      </c>
      <c r="C32" s="53" t="s">
        <v>77</v>
      </c>
      <c r="D32" s="18" t="s">
        <v>26</v>
      </c>
      <c r="E32" s="53" t="s">
        <v>78</v>
      </c>
      <c r="F32" s="97" t="s">
        <v>35</v>
      </c>
      <c r="G32" s="90" t="s">
        <v>47</v>
      </c>
      <c r="H32" s="72">
        <v>75200</v>
      </c>
      <c r="I32" s="56" t="s">
        <v>79</v>
      </c>
      <c r="J32" s="68">
        <v>44570</v>
      </c>
      <c r="K32" s="56" t="s">
        <v>36</v>
      </c>
      <c r="L32" s="56" t="s">
        <v>19</v>
      </c>
    </row>
    <row r="33" spans="1:12" ht="33">
      <c r="A33" s="51">
        <v>16</v>
      </c>
      <c r="B33" s="17">
        <v>44957</v>
      </c>
      <c r="C33" s="53" t="s">
        <v>77</v>
      </c>
      <c r="D33" s="18" t="s">
        <v>26</v>
      </c>
      <c r="E33" s="53" t="s">
        <v>80</v>
      </c>
      <c r="F33" s="97" t="s">
        <v>35</v>
      </c>
      <c r="G33" s="90" t="s">
        <v>47</v>
      </c>
      <c r="H33" s="72">
        <v>85700</v>
      </c>
      <c r="I33" s="56" t="s">
        <v>49</v>
      </c>
      <c r="J33" s="68">
        <v>44570</v>
      </c>
      <c r="K33" s="56" t="s">
        <v>36</v>
      </c>
      <c r="L33" s="56" t="s">
        <v>19</v>
      </c>
    </row>
    <row r="34" spans="1:18" ht="33.75" thickBot="1">
      <c r="A34" s="54">
        <v>17</v>
      </c>
      <c r="B34" s="67">
        <v>44592</v>
      </c>
      <c r="C34" s="57" t="s">
        <v>81</v>
      </c>
      <c r="D34" s="29" t="s">
        <v>26</v>
      </c>
      <c r="E34" s="53" t="s">
        <v>82</v>
      </c>
      <c r="F34" s="50" t="s">
        <v>35</v>
      </c>
      <c r="G34" s="90" t="s">
        <v>47</v>
      </c>
      <c r="H34" s="71">
        <v>90000</v>
      </c>
      <c r="I34" s="69" t="s">
        <v>54</v>
      </c>
      <c r="J34" s="68">
        <v>44570</v>
      </c>
      <c r="K34" s="56" t="s">
        <v>36</v>
      </c>
      <c r="L34" s="56" t="s">
        <v>19</v>
      </c>
      <c r="R34" s="46"/>
    </row>
    <row r="35" spans="1:12" ht="17.25" thickBot="1">
      <c r="A35" s="456" t="s">
        <v>35</v>
      </c>
      <c r="B35" s="457"/>
      <c r="C35" s="457"/>
      <c r="D35" s="457"/>
      <c r="E35" s="457"/>
      <c r="F35" s="457"/>
      <c r="G35" s="458"/>
      <c r="H35" s="37">
        <f>SUM(H30:H34)</f>
        <v>427300</v>
      </c>
      <c r="I35" s="453"/>
      <c r="J35" s="454"/>
      <c r="K35" s="454"/>
      <c r="L35" s="455"/>
    </row>
    <row r="36" spans="1:12" ht="49.5">
      <c r="A36" s="49">
        <v>18</v>
      </c>
      <c r="B36" s="17">
        <v>44957</v>
      </c>
      <c r="C36" s="53" t="s">
        <v>83</v>
      </c>
      <c r="D36" s="18" t="s">
        <v>26</v>
      </c>
      <c r="E36" s="65" t="s">
        <v>40</v>
      </c>
      <c r="F36" s="49" t="s">
        <v>37</v>
      </c>
      <c r="G36" s="49" t="s">
        <v>84</v>
      </c>
      <c r="H36" s="52">
        <v>593752.2</v>
      </c>
      <c r="I36" s="56" t="s">
        <v>44</v>
      </c>
      <c r="J36" s="68">
        <v>44570</v>
      </c>
      <c r="K36" s="56" t="s">
        <v>48</v>
      </c>
      <c r="L36" s="56" t="s">
        <v>17</v>
      </c>
    </row>
    <row r="37" spans="1:12" ht="33.75" thickBot="1">
      <c r="A37" s="50">
        <v>19</v>
      </c>
      <c r="B37" s="17">
        <v>44957</v>
      </c>
      <c r="C37" s="57" t="s">
        <v>85</v>
      </c>
      <c r="D37" s="29" t="s">
        <v>26</v>
      </c>
      <c r="E37" s="65" t="s">
        <v>40</v>
      </c>
      <c r="F37" s="50" t="s">
        <v>37</v>
      </c>
      <c r="G37" s="49" t="s">
        <v>84</v>
      </c>
      <c r="H37" s="59">
        <v>230641.46</v>
      </c>
      <c r="I37" s="69" t="s">
        <v>45</v>
      </c>
      <c r="J37" s="68">
        <v>44570</v>
      </c>
      <c r="K37" s="69" t="s">
        <v>86</v>
      </c>
      <c r="L37" s="69" t="s">
        <v>32</v>
      </c>
    </row>
    <row r="38" spans="1:12" ht="17.25" thickBot="1">
      <c r="A38" s="429" t="s">
        <v>38</v>
      </c>
      <c r="B38" s="430"/>
      <c r="C38" s="430"/>
      <c r="D38" s="430"/>
      <c r="E38" s="430"/>
      <c r="F38" s="430"/>
      <c r="G38" s="459"/>
      <c r="H38" s="73">
        <f>SUM(H36:H37)</f>
        <v>824393.6599999999</v>
      </c>
      <c r="I38" s="440"/>
      <c r="J38" s="441"/>
      <c r="K38" s="441"/>
      <c r="L38" s="442"/>
    </row>
    <row r="39" spans="1:12" ht="17.25" thickBot="1">
      <c r="A39" s="449" t="s">
        <v>25</v>
      </c>
      <c r="B39" s="450"/>
      <c r="C39" s="450"/>
      <c r="D39" s="450"/>
      <c r="E39" s="450"/>
      <c r="F39" s="450"/>
      <c r="G39" s="450"/>
      <c r="H39" s="60">
        <f>H14+H20+H27+H29+H35+H38</f>
        <v>3230453.16</v>
      </c>
      <c r="I39" s="451"/>
      <c r="J39" s="451"/>
      <c r="K39" s="451"/>
      <c r="L39" s="452"/>
    </row>
    <row r="40" spans="1:12" ht="15.75">
      <c r="A40" s="5"/>
      <c r="B40" s="6"/>
      <c r="C40" s="92" t="s">
        <v>31</v>
      </c>
      <c r="D40" s="92"/>
      <c r="E40" s="92"/>
      <c r="F40" s="92"/>
      <c r="G40" s="92"/>
      <c r="H40" s="92"/>
      <c r="I40" s="92"/>
      <c r="J40" s="92"/>
      <c r="K40" s="92"/>
      <c r="L40" s="92"/>
    </row>
    <row r="41" spans="1:12" ht="15.75">
      <c r="A41" s="7" t="s">
        <v>10</v>
      </c>
      <c r="B41" s="1"/>
      <c r="C41" s="1"/>
      <c r="D41" s="1"/>
      <c r="E41" s="1"/>
      <c r="F41" s="31"/>
      <c r="G41" s="31"/>
      <c r="H41" s="1"/>
      <c r="I41" s="1"/>
      <c r="J41" s="1"/>
      <c r="K41" s="1"/>
      <c r="L41" s="1"/>
    </row>
    <row r="42" spans="1:12" ht="15.75">
      <c r="A42" s="448"/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</row>
    <row r="43" spans="1:12" ht="15.75">
      <c r="A43" s="1"/>
      <c r="B43" s="1"/>
      <c r="C43" s="1"/>
      <c r="D43" s="1"/>
      <c r="E43" s="1"/>
      <c r="F43" s="31"/>
      <c r="G43" s="31"/>
      <c r="H43" s="1"/>
      <c r="I43" s="1"/>
      <c r="J43" s="1"/>
      <c r="K43" s="1"/>
      <c r="L43" s="1"/>
    </row>
    <row r="44" ht="15.75">
      <c r="A44" s="1"/>
    </row>
    <row r="45" ht="15.75">
      <c r="A45" s="1"/>
    </row>
    <row r="46" ht="15.75">
      <c r="A46" s="1"/>
    </row>
    <row r="47" spans="1:16" ht="15.75">
      <c r="A47" s="1"/>
      <c r="P47" s="46"/>
    </row>
    <row r="48" spans="1:14" ht="15.75">
      <c r="A48" s="1"/>
      <c r="M48" s="92"/>
      <c r="N48" s="92"/>
    </row>
    <row r="49" ht="15.75">
      <c r="A49" s="1"/>
    </row>
    <row r="50" spans="1:20" ht="82.5" hidden="1">
      <c r="A50" s="1"/>
      <c r="S50" s="67">
        <v>44592</v>
      </c>
      <c r="T50" s="45" t="s">
        <v>42</v>
      </c>
    </row>
    <row r="51" ht="15.75" hidden="1">
      <c r="A51" s="1"/>
    </row>
    <row r="52" ht="15.75" hidden="1">
      <c r="A52" s="1"/>
    </row>
    <row r="53" ht="15.75" hidden="1">
      <c r="A53" s="1"/>
    </row>
    <row r="54" ht="15.75">
      <c r="A54" s="1"/>
    </row>
    <row r="55" ht="15" customHeight="1">
      <c r="A55" s="1"/>
    </row>
    <row r="56" ht="15" customHeight="1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" customHeight="1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" customHeight="1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" customHeight="1">
      <c r="A114" s="1"/>
    </row>
    <row r="115" ht="15" customHeight="1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" customHeight="1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" customHeight="1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" customHeight="1">
      <c r="A160" s="1"/>
    </row>
    <row r="161" ht="15" customHeight="1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" customHeight="1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" customHeight="1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" customHeight="1">
      <c r="A217" s="1"/>
    </row>
    <row r="218" ht="15" customHeight="1">
      <c r="A218" s="1"/>
    </row>
    <row r="219" ht="15.75">
      <c r="A219" s="1"/>
    </row>
    <row r="220" ht="15.75">
      <c r="A220" s="1"/>
    </row>
    <row r="221" ht="15.75">
      <c r="A221" s="1"/>
    </row>
    <row r="222" ht="15" customHeight="1">
      <c r="A222" s="1"/>
    </row>
    <row r="223" ht="15.75">
      <c r="A223" s="1"/>
    </row>
    <row r="224" ht="15.75">
      <c r="A224" s="1"/>
    </row>
    <row r="225" ht="15" customHeight="1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" customHeight="1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8"/>
    </row>
    <row r="269" ht="15" customHeight="1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" customHeight="1">
      <c r="A288" s="1"/>
    </row>
    <row r="289" ht="15" customHeight="1">
      <c r="A289" s="1"/>
    </row>
    <row r="290" ht="15.75">
      <c r="A290" s="1"/>
    </row>
    <row r="291" ht="15.75">
      <c r="A291" s="1"/>
    </row>
    <row r="292" ht="15.75">
      <c r="A292" s="1"/>
    </row>
    <row r="293" ht="15" customHeight="1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" customHeight="1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" customHeight="1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" customHeight="1">
      <c r="A347" s="1"/>
    </row>
    <row r="348" ht="15" customHeight="1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" customHeight="1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" customHeight="1">
      <c r="A371" s="1"/>
    </row>
    <row r="372" ht="15" customHeight="1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" customHeight="1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" customHeight="1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" customHeight="1">
      <c r="A457" s="1"/>
    </row>
    <row r="458" ht="15" customHeight="1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" customHeight="1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" customHeight="1">
      <c r="A487" s="1"/>
    </row>
    <row r="488" ht="15" customHeight="1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" customHeight="1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 t="s">
        <v>4</v>
      </c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" customHeight="1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" customHeight="1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" customHeight="1">
      <c r="A574" s="1"/>
    </row>
    <row r="575" ht="15" customHeight="1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" customHeight="1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" customHeight="1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" customHeight="1">
      <c r="A643" s="1"/>
    </row>
    <row r="644" ht="15" customHeight="1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" customHeight="1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" customHeight="1">
      <c r="A708" s="1"/>
    </row>
    <row r="709" ht="15" customHeight="1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" customHeight="1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33" customHeight="1">
      <c r="A722" s="1"/>
    </row>
    <row r="723" spans="1:12" ht="15.75">
      <c r="A723" s="1"/>
      <c r="B723" s="1"/>
      <c r="C723" s="1"/>
      <c r="D723" s="1"/>
      <c r="E723" s="1"/>
      <c r="F723" s="31"/>
      <c r="G723" s="31"/>
      <c r="H723" s="1"/>
      <c r="I723" s="1"/>
      <c r="J723" s="1"/>
      <c r="K723" s="1"/>
      <c r="L723" s="1"/>
    </row>
    <row r="724" spans="1:12" ht="15.75">
      <c r="A724" s="1"/>
      <c r="B724" s="1"/>
      <c r="C724" s="1"/>
      <c r="D724" s="1"/>
      <c r="E724" s="1"/>
      <c r="F724" s="31"/>
      <c r="G724" s="31"/>
      <c r="H724" s="1"/>
      <c r="I724" s="1"/>
      <c r="J724" s="1"/>
      <c r="K724" s="1"/>
      <c r="L724" s="1"/>
    </row>
    <row r="725" spans="1:12" ht="15.75">
      <c r="A725" s="1"/>
      <c r="B725" s="1"/>
      <c r="C725" s="1"/>
      <c r="D725" s="1"/>
      <c r="E725" s="1"/>
      <c r="F725" s="31"/>
      <c r="G725" s="31"/>
      <c r="H725" s="1"/>
      <c r="I725" s="1"/>
      <c r="J725" s="1"/>
      <c r="K725" s="1"/>
      <c r="L725" s="1"/>
    </row>
    <row r="726" spans="1:12" ht="15.75">
      <c r="A726" s="1"/>
      <c r="B726" s="1"/>
      <c r="C726" s="1"/>
      <c r="D726" s="1"/>
      <c r="E726" s="1"/>
      <c r="F726" s="31"/>
      <c r="G726" s="31"/>
      <c r="H726" s="1"/>
      <c r="I726" s="1"/>
      <c r="J726" s="1"/>
      <c r="K726" s="1"/>
      <c r="L726" s="1"/>
    </row>
    <row r="731" ht="15.75">
      <c r="M731" s="1"/>
    </row>
    <row r="732" ht="15.75">
      <c r="M732" s="1"/>
    </row>
    <row r="733" ht="15.75">
      <c r="M733" s="1"/>
    </row>
    <row r="734" ht="15.75">
      <c r="M734" s="1"/>
    </row>
  </sheetData>
  <sheetProtection/>
  <mergeCells count="34">
    <mergeCell ref="A42:L42"/>
    <mergeCell ref="A39:G39"/>
    <mergeCell ref="I39:L39"/>
    <mergeCell ref="I35:L35"/>
    <mergeCell ref="A35:G35"/>
    <mergeCell ref="A38:G38"/>
    <mergeCell ref="A20:G20"/>
    <mergeCell ref="I20:L20"/>
    <mergeCell ref="A14:G14"/>
    <mergeCell ref="I14:L14"/>
    <mergeCell ref="I38:L38"/>
    <mergeCell ref="I27:L27"/>
    <mergeCell ref="A27:G27"/>
    <mergeCell ref="A29:G29"/>
    <mergeCell ref="H5:L5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66"/>
  <sheetViews>
    <sheetView zoomScaleSheetLayoutView="100" zoomScalePageLayoutView="0" workbookViewId="0" topLeftCell="A57">
      <selection activeCell="T86" sqref="T86:T87"/>
    </sheetView>
  </sheetViews>
  <sheetFormatPr defaultColWidth="9.140625" defaultRowHeight="15"/>
  <cols>
    <col min="1" max="1" width="4.8515625" style="173" customWidth="1"/>
    <col min="2" max="2" width="8.7109375" style="173" customWidth="1"/>
    <col min="3" max="3" width="19.8515625" style="173" customWidth="1"/>
    <col min="4" max="4" width="14.8515625" style="173" customWidth="1"/>
    <col min="5" max="5" width="23.140625" style="173" customWidth="1"/>
    <col min="6" max="6" width="24.57421875" style="206" customWidth="1"/>
    <col min="7" max="7" width="23.7109375" style="206" customWidth="1"/>
    <col min="8" max="8" width="13.7109375" style="173" customWidth="1"/>
    <col min="9" max="9" width="6.00390625" style="173" customWidth="1"/>
    <col min="10" max="10" width="11.140625" style="173" customWidth="1"/>
    <col min="11" max="11" width="4.7109375" style="173" customWidth="1"/>
    <col min="12" max="12" width="4.140625" style="173" customWidth="1"/>
    <col min="13" max="16384" width="9.140625" style="173" customWidth="1"/>
  </cols>
  <sheetData>
    <row r="1" spans="1:12" ht="15.75">
      <c r="A1" s="1" t="s">
        <v>4</v>
      </c>
      <c r="B1" s="1"/>
      <c r="C1" s="334"/>
      <c r="D1" s="1"/>
      <c r="E1" s="1"/>
      <c r="F1" s="334"/>
      <c r="G1" s="334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334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334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334"/>
      <c r="G4" s="334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334"/>
      <c r="G5" s="334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334"/>
      <c r="G6" s="334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336"/>
      <c r="L7" s="336"/>
    </row>
    <row r="8" spans="1:12" ht="16.5" thickBot="1">
      <c r="A8" s="403" t="s">
        <v>956</v>
      </c>
      <c r="B8" s="403"/>
      <c r="C8" s="403"/>
      <c r="D8" s="403"/>
      <c r="E8" s="403"/>
      <c r="F8" s="403"/>
      <c r="G8" s="403"/>
      <c r="H8" s="403"/>
      <c r="I8" s="403"/>
      <c r="J8" s="335"/>
      <c r="K8" s="336"/>
      <c r="L8" s="336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337">
        <v>2</v>
      </c>
      <c r="C12" s="10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33">
      <c r="A13" s="106">
        <v>1</v>
      </c>
      <c r="B13" s="338">
        <v>45230</v>
      </c>
      <c r="C13" s="19" t="s">
        <v>957</v>
      </c>
      <c r="D13" s="18" t="s">
        <v>26</v>
      </c>
      <c r="E13" s="176" t="s">
        <v>958</v>
      </c>
      <c r="F13" s="177" t="s">
        <v>21</v>
      </c>
      <c r="G13" s="178" t="s">
        <v>21</v>
      </c>
      <c r="H13" s="105">
        <v>30689.64</v>
      </c>
      <c r="I13" s="106">
        <v>391</v>
      </c>
      <c r="J13" s="112">
        <v>45201</v>
      </c>
      <c r="K13" s="179">
        <v>4.6</v>
      </c>
      <c r="L13" s="106" t="s">
        <v>17</v>
      </c>
    </row>
    <row r="14" spans="1:12" ht="33">
      <c r="A14" s="106">
        <v>2</v>
      </c>
      <c r="B14" s="309">
        <v>45230</v>
      </c>
      <c r="C14" s="36" t="s">
        <v>837</v>
      </c>
      <c r="D14" s="18" t="s">
        <v>26</v>
      </c>
      <c r="E14" s="176" t="s">
        <v>959</v>
      </c>
      <c r="F14" s="177" t="s">
        <v>21</v>
      </c>
      <c r="G14" s="178" t="s">
        <v>21</v>
      </c>
      <c r="H14" s="105">
        <v>43697.84</v>
      </c>
      <c r="I14" s="106">
        <v>392</v>
      </c>
      <c r="J14" s="162">
        <v>45201</v>
      </c>
      <c r="K14" s="179">
        <v>1</v>
      </c>
      <c r="L14" s="106" t="s">
        <v>19</v>
      </c>
    </row>
    <row r="15" spans="1:12" ht="33">
      <c r="A15" s="106">
        <v>3</v>
      </c>
      <c r="B15" s="309">
        <v>45230</v>
      </c>
      <c r="C15" s="19" t="s">
        <v>732</v>
      </c>
      <c r="D15" s="18" t="s">
        <v>26</v>
      </c>
      <c r="E15" s="176" t="s">
        <v>960</v>
      </c>
      <c r="F15" s="177" t="s">
        <v>21</v>
      </c>
      <c r="G15" s="178" t="s">
        <v>21</v>
      </c>
      <c r="H15" s="105">
        <v>40064.09</v>
      </c>
      <c r="I15" s="106">
        <v>393</v>
      </c>
      <c r="J15" s="162">
        <v>45201</v>
      </c>
      <c r="K15" s="179">
        <v>2</v>
      </c>
      <c r="L15" s="106" t="s">
        <v>19</v>
      </c>
    </row>
    <row r="16" spans="1:12" ht="33.75" thickBot="1">
      <c r="A16" s="106">
        <v>4</v>
      </c>
      <c r="B16" s="309">
        <v>45230</v>
      </c>
      <c r="C16" s="19" t="s">
        <v>961</v>
      </c>
      <c r="D16" s="18" t="s">
        <v>26</v>
      </c>
      <c r="E16" s="176" t="s">
        <v>962</v>
      </c>
      <c r="F16" s="177" t="s">
        <v>21</v>
      </c>
      <c r="G16" s="178" t="s">
        <v>21</v>
      </c>
      <c r="H16" s="105">
        <v>194334.77</v>
      </c>
      <c r="I16" s="106">
        <v>394</v>
      </c>
      <c r="J16" s="339">
        <v>45201</v>
      </c>
      <c r="K16" s="179">
        <v>4</v>
      </c>
      <c r="L16" s="106" t="s">
        <v>19</v>
      </c>
    </row>
    <row r="17" spans="1:12" ht="17.25" thickBot="1">
      <c r="A17" s="449" t="s">
        <v>34</v>
      </c>
      <c r="B17" s="450"/>
      <c r="C17" s="450"/>
      <c r="D17" s="450"/>
      <c r="E17" s="450"/>
      <c r="F17" s="450"/>
      <c r="G17" s="485"/>
      <c r="H17" s="323">
        <f>SUM(H13:H16)</f>
        <v>308786.33999999997</v>
      </c>
      <c r="I17" s="490"/>
      <c r="J17" s="513"/>
      <c r="K17" s="491"/>
      <c r="L17" s="492"/>
    </row>
    <row r="18" spans="1:12" ht="33">
      <c r="A18" s="183">
        <v>5</v>
      </c>
      <c r="B18" s="309">
        <v>45230</v>
      </c>
      <c r="C18" s="19" t="s">
        <v>963</v>
      </c>
      <c r="D18" s="18" t="s">
        <v>26</v>
      </c>
      <c r="E18" s="176" t="s">
        <v>964</v>
      </c>
      <c r="F18" s="177" t="s">
        <v>16</v>
      </c>
      <c r="G18" s="177" t="s">
        <v>16</v>
      </c>
      <c r="H18" s="105">
        <v>18000</v>
      </c>
      <c r="I18" s="106">
        <v>395</v>
      </c>
      <c r="J18" s="112">
        <v>45215</v>
      </c>
      <c r="K18" s="179">
        <v>12</v>
      </c>
      <c r="L18" s="106" t="s">
        <v>19</v>
      </c>
    </row>
    <row r="19" spans="1:12" ht="33">
      <c r="A19" s="183">
        <v>6</v>
      </c>
      <c r="B19" s="309">
        <v>45230</v>
      </c>
      <c r="C19" s="19" t="s">
        <v>972</v>
      </c>
      <c r="D19" s="18" t="s">
        <v>26</v>
      </c>
      <c r="E19" s="176" t="s">
        <v>973</v>
      </c>
      <c r="F19" s="177" t="s">
        <v>16</v>
      </c>
      <c r="G19" s="177" t="s">
        <v>16</v>
      </c>
      <c r="H19" s="105">
        <v>61464.64</v>
      </c>
      <c r="I19" s="106">
        <v>399</v>
      </c>
      <c r="J19" s="112">
        <v>45201</v>
      </c>
      <c r="K19" s="179">
        <v>1</v>
      </c>
      <c r="L19" s="106" t="s">
        <v>19</v>
      </c>
    </row>
    <row r="20" spans="1:12" ht="33.75" thickBot="1">
      <c r="A20" s="189">
        <v>7</v>
      </c>
      <c r="B20" s="309">
        <v>45230</v>
      </c>
      <c r="C20" s="19" t="s">
        <v>965</v>
      </c>
      <c r="D20" s="18" t="s">
        <v>26</v>
      </c>
      <c r="E20" s="176" t="s">
        <v>966</v>
      </c>
      <c r="F20" s="177" t="s">
        <v>16</v>
      </c>
      <c r="G20" s="177" t="s">
        <v>16</v>
      </c>
      <c r="H20" s="105">
        <v>754597.26</v>
      </c>
      <c r="I20" s="106">
        <v>396</v>
      </c>
      <c r="J20" s="112">
        <v>45201</v>
      </c>
      <c r="K20" s="179">
        <v>700</v>
      </c>
      <c r="L20" s="106" t="s">
        <v>32</v>
      </c>
    </row>
    <row r="21" spans="1:12" ht="17.25" thickBot="1">
      <c r="A21" s="449" t="s">
        <v>849</v>
      </c>
      <c r="B21" s="450"/>
      <c r="C21" s="450"/>
      <c r="D21" s="450"/>
      <c r="E21" s="450"/>
      <c r="F21" s="450"/>
      <c r="G21" s="485"/>
      <c r="H21" s="324">
        <f>SUM(H18:H20)</f>
        <v>834061.9</v>
      </c>
      <c r="I21" s="187"/>
      <c r="J21" s="187"/>
      <c r="K21" s="187"/>
      <c r="L21" s="188"/>
    </row>
    <row r="22" spans="1:12" ht="33">
      <c r="A22" s="183">
        <v>9</v>
      </c>
      <c r="B22" s="309">
        <v>45230</v>
      </c>
      <c r="C22" s="19" t="s">
        <v>424</v>
      </c>
      <c r="D22" s="18" t="s">
        <v>26</v>
      </c>
      <c r="E22" s="184" t="s">
        <v>1021</v>
      </c>
      <c r="F22" s="172" t="s">
        <v>18</v>
      </c>
      <c r="G22" s="172" t="s">
        <v>18</v>
      </c>
      <c r="H22" s="105">
        <v>508820.67</v>
      </c>
      <c r="I22" s="106">
        <v>403</v>
      </c>
      <c r="J22" s="112">
        <v>45201</v>
      </c>
      <c r="K22" s="106">
        <v>700</v>
      </c>
      <c r="L22" s="106" t="s">
        <v>32</v>
      </c>
    </row>
    <row r="23" spans="1:12" ht="33">
      <c r="A23" s="183">
        <v>10</v>
      </c>
      <c r="B23" s="309">
        <v>45230</v>
      </c>
      <c r="C23" s="36" t="s">
        <v>1022</v>
      </c>
      <c r="D23" s="18" t="s">
        <v>26</v>
      </c>
      <c r="E23" s="184" t="s">
        <v>1021</v>
      </c>
      <c r="F23" s="172" t="s">
        <v>18</v>
      </c>
      <c r="G23" s="172" t="s">
        <v>18</v>
      </c>
      <c r="H23" s="105">
        <v>573929.69</v>
      </c>
      <c r="I23" s="106">
        <v>404</v>
      </c>
      <c r="J23" s="112">
        <v>45201</v>
      </c>
      <c r="K23" s="106">
        <v>700</v>
      </c>
      <c r="L23" s="106" t="s">
        <v>32</v>
      </c>
    </row>
    <row r="24" spans="1:12" ht="33">
      <c r="A24" s="183">
        <v>11</v>
      </c>
      <c r="B24" s="309">
        <v>45230</v>
      </c>
      <c r="C24" s="36" t="s">
        <v>483</v>
      </c>
      <c r="D24" s="18" t="s">
        <v>26</v>
      </c>
      <c r="E24" s="184" t="s">
        <v>1023</v>
      </c>
      <c r="F24" s="172" t="s">
        <v>18</v>
      </c>
      <c r="G24" s="172" t="s">
        <v>18</v>
      </c>
      <c r="H24" s="105">
        <v>41644.05</v>
      </c>
      <c r="I24" s="106">
        <v>405</v>
      </c>
      <c r="J24" s="112">
        <v>45201</v>
      </c>
      <c r="K24" s="106">
        <v>17</v>
      </c>
      <c r="L24" s="106" t="s">
        <v>19</v>
      </c>
    </row>
    <row r="25" spans="1:12" ht="49.5">
      <c r="A25" s="183">
        <v>12</v>
      </c>
      <c r="B25" s="309">
        <v>45230</v>
      </c>
      <c r="C25" s="36" t="s">
        <v>424</v>
      </c>
      <c r="D25" s="18" t="s">
        <v>26</v>
      </c>
      <c r="E25" s="184" t="s">
        <v>1024</v>
      </c>
      <c r="F25" s="172" t="s">
        <v>18</v>
      </c>
      <c r="G25" s="172" t="s">
        <v>18</v>
      </c>
      <c r="H25" s="105">
        <v>344010.03</v>
      </c>
      <c r="I25" s="106">
        <v>406</v>
      </c>
      <c r="J25" s="112">
        <v>45201</v>
      </c>
      <c r="K25" s="106">
        <v>23</v>
      </c>
      <c r="L25" s="106" t="s">
        <v>19</v>
      </c>
    </row>
    <row r="26" spans="1:12" ht="33">
      <c r="A26" s="183">
        <v>13</v>
      </c>
      <c r="B26" s="309">
        <v>45230</v>
      </c>
      <c r="C26" s="36" t="s">
        <v>1025</v>
      </c>
      <c r="D26" s="18" t="s">
        <v>26</v>
      </c>
      <c r="E26" s="184" t="s">
        <v>1026</v>
      </c>
      <c r="F26" s="172" t="s">
        <v>18</v>
      </c>
      <c r="G26" s="172" t="s">
        <v>18</v>
      </c>
      <c r="H26" s="105">
        <v>107731.04</v>
      </c>
      <c r="I26" s="106">
        <v>407</v>
      </c>
      <c r="J26" s="112">
        <v>45201</v>
      </c>
      <c r="K26" s="106">
        <v>3</v>
      </c>
      <c r="L26" s="106" t="s">
        <v>19</v>
      </c>
    </row>
    <row r="27" spans="1:12" ht="33.75" thickBot="1">
      <c r="A27" s="183">
        <v>14</v>
      </c>
      <c r="B27" s="309">
        <v>45230</v>
      </c>
      <c r="C27" s="36" t="s">
        <v>422</v>
      </c>
      <c r="D27" s="18" t="s">
        <v>26</v>
      </c>
      <c r="E27" s="184" t="s">
        <v>1027</v>
      </c>
      <c r="F27" s="172" t="s">
        <v>18</v>
      </c>
      <c r="G27" s="172" t="s">
        <v>18</v>
      </c>
      <c r="H27" s="105">
        <v>275221.1</v>
      </c>
      <c r="I27" s="106">
        <v>408</v>
      </c>
      <c r="J27" s="112">
        <v>45201</v>
      </c>
      <c r="K27" s="106">
        <v>165</v>
      </c>
      <c r="L27" s="106" t="s">
        <v>32</v>
      </c>
    </row>
    <row r="28" spans="1:12" ht="17.25" thickBot="1">
      <c r="A28" s="449" t="s">
        <v>175</v>
      </c>
      <c r="B28" s="450"/>
      <c r="C28" s="450"/>
      <c r="D28" s="450"/>
      <c r="E28" s="450"/>
      <c r="F28" s="450"/>
      <c r="G28" s="482"/>
      <c r="H28" s="325">
        <f>SUM(H22:H27)</f>
        <v>1851356.58</v>
      </c>
      <c r="I28" s="187"/>
      <c r="J28" s="187"/>
      <c r="K28" s="187"/>
      <c r="L28" s="188"/>
    </row>
    <row r="29" spans="1:12" ht="33">
      <c r="A29" s="183">
        <v>16</v>
      </c>
      <c r="B29" s="309">
        <v>45230</v>
      </c>
      <c r="C29" s="19" t="s">
        <v>967</v>
      </c>
      <c r="D29" s="18" t="s">
        <v>26</v>
      </c>
      <c r="E29" s="19" t="s">
        <v>968</v>
      </c>
      <c r="F29" s="106" t="s">
        <v>208</v>
      </c>
      <c r="G29" s="177" t="s">
        <v>20</v>
      </c>
      <c r="H29" s="191">
        <v>356088.11</v>
      </c>
      <c r="I29" s="192" t="s">
        <v>969</v>
      </c>
      <c r="J29" s="112">
        <v>45201</v>
      </c>
      <c r="K29" s="192" t="s">
        <v>36</v>
      </c>
      <c r="L29" s="192" t="s">
        <v>19</v>
      </c>
    </row>
    <row r="30" spans="1:12" ht="33">
      <c r="A30" s="183">
        <v>17</v>
      </c>
      <c r="B30" s="309">
        <v>45230</v>
      </c>
      <c r="C30" s="19" t="s">
        <v>1070</v>
      </c>
      <c r="D30" s="18" t="s">
        <v>26</v>
      </c>
      <c r="E30" s="19" t="s">
        <v>970</v>
      </c>
      <c r="F30" s="106" t="s">
        <v>208</v>
      </c>
      <c r="G30" s="177" t="s">
        <v>20</v>
      </c>
      <c r="H30" s="191">
        <v>92312.1</v>
      </c>
      <c r="I30" s="192" t="s">
        <v>971</v>
      </c>
      <c r="J30" s="112">
        <v>45201</v>
      </c>
      <c r="K30" s="192" t="s">
        <v>868</v>
      </c>
      <c r="L30" s="192" t="s">
        <v>17</v>
      </c>
    </row>
    <row r="31" spans="1:13" ht="33">
      <c r="A31" s="183">
        <v>18</v>
      </c>
      <c r="B31" s="309">
        <v>45230</v>
      </c>
      <c r="C31" s="19" t="s">
        <v>1055</v>
      </c>
      <c r="D31" s="18" t="s">
        <v>26</v>
      </c>
      <c r="E31" s="19" t="s">
        <v>1056</v>
      </c>
      <c r="F31" s="106" t="s">
        <v>208</v>
      </c>
      <c r="G31" s="177" t="s">
        <v>20</v>
      </c>
      <c r="H31" s="191">
        <v>204537.97</v>
      </c>
      <c r="I31" s="192" t="s">
        <v>1058</v>
      </c>
      <c r="J31" s="112">
        <v>45201</v>
      </c>
      <c r="K31" s="192" t="s">
        <v>1059</v>
      </c>
      <c r="L31" s="192" t="s">
        <v>32</v>
      </c>
      <c r="M31" s="173" t="s">
        <v>863</v>
      </c>
    </row>
    <row r="32" spans="1:12" ht="33">
      <c r="A32" s="183">
        <v>19</v>
      </c>
      <c r="B32" s="309">
        <v>45230</v>
      </c>
      <c r="C32" s="19" t="s">
        <v>1060</v>
      </c>
      <c r="D32" s="18" t="s">
        <v>26</v>
      </c>
      <c r="E32" s="19" t="s">
        <v>1061</v>
      </c>
      <c r="F32" s="106" t="s">
        <v>208</v>
      </c>
      <c r="G32" s="177" t="s">
        <v>20</v>
      </c>
      <c r="H32" s="191">
        <v>197107.71</v>
      </c>
      <c r="I32" s="192" t="s">
        <v>1062</v>
      </c>
      <c r="J32" s="112">
        <v>45201</v>
      </c>
      <c r="K32" s="192" t="s">
        <v>355</v>
      </c>
      <c r="L32" s="192" t="s">
        <v>32</v>
      </c>
    </row>
    <row r="33" spans="1:12" ht="33">
      <c r="A33" s="183">
        <v>20</v>
      </c>
      <c r="B33" s="309">
        <v>45230</v>
      </c>
      <c r="C33" s="19" t="s">
        <v>1060</v>
      </c>
      <c r="D33" s="18" t="s">
        <v>26</v>
      </c>
      <c r="E33" s="19" t="s">
        <v>1063</v>
      </c>
      <c r="F33" s="106" t="s">
        <v>208</v>
      </c>
      <c r="G33" s="177" t="s">
        <v>47</v>
      </c>
      <c r="H33" s="193">
        <v>325699.76</v>
      </c>
      <c r="I33" s="194" t="s">
        <v>1064</v>
      </c>
      <c r="J33" s="112">
        <v>45201</v>
      </c>
      <c r="K33" s="192" t="s">
        <v>1065</v>
      </c>
      <c r="L33" s="192" t="s">
        <v>32</v>
      </c>
    </row>
    <row r="34" spans="1:12" ht="33.75" thickBot="1">
      <c r="A34" s="183">
        <v>21</v>
      </c>
      <c r="B34" s="309">
        <v>45230</v>
      </c>
      <c r="C34" s="19" t="s">
        <v>624</v>
      </c>
      <c r="D34" s="18" t="s">
        <v>26</v>
      </c>
      <c r="E34" s="19" t="s">
        <v>1066</v>
      </c>
      <c r="F34" s="106" t="s">
        <v>208</v>
      </c>
      <c r="G34" s="177" t="s">
        <v>47</v>
      </c>
      <c r="H34" s="193">
        <v>177915.64</v>
      </c>
      <c r="I34" s="194" t="s">
        <v>1067</v>
      </c>
      <c r="J34" s="112">
        <v>45201</v>
      </c>
      <c r="K34" s="192" t="s">
        <v>49</v>
      </c>
      <c r="L34" s="192" t="s">
        <v>32</v>
      </c>
    </row>
    <row r="35" spans="1:12" ht="17.25" thickBot="1">
      <c r="A35" s="449" t="s">
        <v>216</v>
      </c>
      <c r="B35" s="450"/>
      <c r="C35" s="450"/>
      <c r="D35" s="450"/>
      <c r="E35" s="450"/>
      <c r="F35" s="450"/>
      <c r="G35" s="485"/>
      <c r="H35" s="323">
        <f>SUM(H29:H34)</f>
        <v>1353661.29</v>
      </c>
      <c r="I35" s="486"/>
      <c r="J35" s="487"/>
      <c r="K35" s="487"/>
      <c r="L35" s="488"/>
    </row>
    <row r="36" spans="1:12" ht="38.25">
      <c r="A36" s="106">
        <v>22</v>
      </c>
      <c r="B36" s="309">
        <v>45230</v>
      </c>
      <c r="C36" s="19" t="s">
        <v>649</v>
      </c>
      <c r="D36" s="18" t="s">
        <v>26</v>
      </c>
      <c r="E36" s="331" t="s">
        <v>974</v>
      </c>
      <c r="F36" s="106" t="s">
        <v>37</v>
      </c>
      <c r="G36" s="177" t="s">
        <v>20</v>
      </c>
      <c r="H36" s="105">
        <v>352846.31</v>
      </c>
      <c r="I36" s="192" t="s">
        <v>975</v>
      </c>
      <c r="J36" s="112">
        <v>45201</v>
      </c>
      <c r="K36" s="192" t="s">
        <v>976</v>
      </c>
      <c r="L36" s="192" t="s">
        <v>17</v>
      </c>
    </row>
    <row r="37" spans="1:12" ht="33">
      <c r="A37" s="106">
        <v>23</v>
      </c>
      <c r="B37" s="309">
        <v>45230</v>
      </c>
      <c r="C37" s="19" t="s">
        <v>158</v>
      </c>
      <c r="D37" s="18" t="s">
        <v>26</v>
      </c>
      <c r="E37" s="331" t="s">
        <v>977</v>
      </c>
      <c r="F37" s="106" t="s">
        <v>37</v>
      </c>
      <c r="G37" s="106" t="s">
        <v>47</v>
      </c>
      <c r="H37" s="105">
        <v>17970.51</v>
      </c>
      <c r="I37" s="192" t="s">
        <v>978</v>
      </c>
      <c r="J37" s="112">
        <v>45201</v>
      </c>
      <c r="K37" s="192" t="s">
        <v>114</v>
      </c>
      <c r="L37" s="192" t="s">
        <v>32</v>
      </c>
    </row>
    <row r="38" spans="1:12" ht="33">
      <c r="A38" s="106">
        <v>24</v>
      </c>
      <c r="B38" s="309">
        <v>45230</v>
      </c>
      <c r="C38" s="19" t="s">
        <v>805</v>
      </c>
      <c r="D38" s="18" t="s">
        <v>26</v>
      </c>
      <c r="E38" s="331" t="s">
        <v>979</v>
      </c>
      <c r="F38" s="106" t="s">
        <v>37</v>
      </c>
      <c r="G38" s="177" t="s">
        <v>20</v>
      </c>
      <c r="H38" s="105">
        <v>150189.03</v>
      </c>
      <c r="I38" s="192" t="s">
        <v>980</v>
      </c>
      <c r="J38" s="112">
        <v>45201</v>
      </c>
      <c r="K38" s="192" t="s">
        <v>981</v>
      </c>
      <c r="L38" s="192" t="s">
        <v>17</v>
      </c>
    </row>
    <row r="39" spans="1:12" ht="38.25">
      <c r="A39" s="106">
        <v>25</v>
      </c>
      <c r="B39" s="309">
        <v>45230</v>
      </c>
      <c r="C39" s="19" t="s">
        <v>529</v>
      </c>
      <c r="D39" s="18" t="s">
        <v>26</v>
      </c>
      <c r="E39" s="331" t="s">
        <v>982</v>
      </c>
      <c r="F39" s="106" t="s">
        <v>37</v>
      </c>
      <c r="G39" s="177" t="s">
        <v>20</v>
      </c>
      <c r="H39" s="105">
        <v>386422.28</v>
      </c>
      <c r="I39" s="192" t="s">
        <v>983</v>
      </c>
      <c r="J39" s="112">
        <v>45201</v>
      </c>
      <c r="K39" s="192" t="s">
        <v>984</v>
      </c>
      <c r="L39" s="192" t="s">
        <v>17</v>
      </c>
    </row>
    <row r="40" spans="1:12" ht="33">
      <c r="A40" s="106">
        <v>26</v>
      </c>
      <c r="B40" s="309">
        <v>45230</v>
      </c>
      <c r="C40" s="19" t="s">
        <v>985</v>
      </c>
      <c r="D40" s="18" t="s">
        <v>26</v>
      </c>
      <c r="E40" s="331" t="s">
        <v>986</v>
      </c>
      <c r="F40" s="106" t="s">
        <v>37</v>
      </c>
      <c r="G40" s="177" t="s">
        <v>208</v>
      </c>
      <c r="H40" s="105">
        <v>306501.09</v>
      </c>
      <c r="I40" s="192" t="s">
        <v>987</v>
      </c>
      <c r="J40" s="112">
        <v>45201</v>
      </c>
      <c r="K40" s="192" t="s">
        <v>36</v>
      </c>
      <c r="L40" s="192" t="s">
        <v>19</v>
      </c>
    </row>
    <row r="41" spans="1:12" ht="33">
      <c r="A41" s="106">
        <v>27</v>
      </c>
      <c r="B41" s="309">
        <v>45230</v>
      </c>
      <c r="C41" s="19" t="s">
        <v>903</v>
      </c>
      <c r="D41" s="18" t="s">
        <v>26</v>
      </c>
      <c r="E41" s="331" t="s">
        <v>988</v>
      </c>
      <c r="F41" s="106" t="s">
        <v>37</v>
      </c>
      <c r="G41" s="106" t="s">
        <v>16</v>
      </c>
      <c r="H41" s="105">
        <v>30913.21</v>
      </c>
      <c r="I41" s="192" t="s">
        <v>989</v>
      </c>
      <c r="J41" s="112">
        <v>45201</v>
      </c>
      <c r="K41" s="192" t="s">
        <v>875</v>
      </c>
      <c r="L41" s="192" t="s">
        <v>17</v>
      </c>
    </row>
    <row r="42" spans="1:12" ht="33">
      <c r="A42" s="106">
        <v>28</v>
      </c>
      <c r="B42" s="309">
        <v>45230</v>
      </c>
      <c r="C42" s="19" t="s">
        <v>517</v>
      </c>
      <c r="D42" s="18" t="s">
        <v>26</v>
      </c>
      <c r="E42" s="331" t="s">
        <v>990</v>
      </c>
      <c r="F42" s="106" t="s">
        <v>37</v>
      </c>
      <c r="G42" s="177" t="s">
        <v>20</v>
      </c>
      <c r="H42" s="105">
        <v>51952.17</v>
      </c>
      <c r="I42" s="192" t="s">
        <v>991</v>
      </c>
      <c r="J42" s="112">
        <v>45201</v>
      </c>
      <c r="K42" s="192" t="s">
        <v>525</v>
      </c>
      <c r="L42" s="192" t="s">
        <v>17</v>
      </c>
    </row>
    <row r="43" spans="1:12" ht="33">
      <c r="A43" s="106">
        <v>29</v>
      </c>
      <c r="B43" s="309">
        <v>45230</v>
      </c>
      <c r="C43" s="19" t="s">
        <v>805</v>
      </c>
      <c r="D43" s="18" t="s">
        <v>26</v>
      </c>
      <c r="E43" s="331" t="s">
        <v>992</v>
      </c>
      <c r="F43" s="106" t="s">
        <v>37</v>
      </c>
      <c r="G43" s="177" t="s">
        <v>20</v>
      </c>
      <c r="H43" s="105">
        <v>35207.66</v>
      </c>
      <c r="I43" s="192" t="s">
        <v>993</v>
      </c>
      <c r="J43" s="112">
        <v>45201</v>
      </c>
      <c r="K43" s="192" t="s">
        <v>749</v>
      </c>
      <c r="L43" s="192" t="s">
        <v>17</v>
      </c>
    </row>
    <row r="44" spans="1:12" ht="33">
      <c r="A44" s="106">
        <v>30</v>
      </c>
      <c r="B44" s="309">
        <v>45230</v>
      </c>
      <c r="C44" s="19" t="s">
        <v>994</v>
      </c>
      <c r="D44" s="18" t="s">
        <v>26</v>
      </c>
      <c r="E44" s="331" t="s">
        <v>995</v>
      </c>
      <c r="F44" s="106" t="s">
        <v>37</v>
      </c>
      <c r="G44" s="177" t="s">
        <v>20</v>
      </c>
      <c r="H44" s="105">
        <v>30913.21</v>
      </c>
      <c r="I44" s="192" t="s">
        <v>996</v>
      </c>
      <c r="J44" s="112">
        <v>45201</v>
      </c>
      <c r="K44" s="192" t="s">
        <v>525</v>
      </c>
      <c r="L44" s="192" t="s">
        <v>17</v>
      </c>
    </row>
    <row r="45" spans="1:12" ht="33">
      <c r="A45" s="106">
        <v>31</v>
      </c>
      <c r="B45" s="309">
        <v>45230</v>
      </c>
      <c r="C45" s="19" t="s">
        <v>405</v>
      </c>
      <c r="D45" s="18" t="s">
        <v>26</v>
      </c>
      <c r="E45" s="331" t="s">
        <v>997</v>
      </c>
      <c r="F45" s="106" t="s">
        <v>37</v>
      </c>
      <c r="G45" s="177" t="s">
        <v>20</v>
      </c>
      <c r="H45" s="105">
        <v>35207.66</v>
      </c>
      <c r="I45" s="192" t="s">
        <v>998</v>
      </c>
      <c r="J45" s="112">
        <v>45201</v>
      </c>
      <c r="K45" s="192" t="s">
        <v>749</v>
      </c>
      <c r="L45" s="192" t="s">
        <v>17</v>
      </c>
    </row>
    <row r="46" spans="1:12" ht="33">
      <c r="A46" s="106">
        <v>32</v>
      </c>
      <c r="B46" s="309">
        <v>45230</v>
      </c>
      <c r="C46" s="19" t="s">
        <v>168</v>
      </c>
      <c r="D46" s="18" t="s">
        <v>26</v>
      </c>
      <c r="E46" s="331" t="s">
        <v>999</v>
      </c>
      <c r="F46" s="106" t="s">
        <v>37</v>
      </c>
      <c r="G46" s="177" t="s">
        <v>208</v>
      </c>
      <c r="H46" s="105">
        <v>32630.86</v>
      </c>
      <c r="I46" s="192" t="s">
        <v>1000</v>
      </c>
      <c r="J46" s="112">
        <v>45201</v>
      </c>
      <c r="K46" s="192" t="s">
        <v>525</v>
      </c>
      <c r="L46" s="192" t="s">
        <v>17</v>
      </c>
    </row>
    <row r="47" spans="1:12" ht="33">
      <c r="A47" s="106">
        <v>33</v>
      </c>
      <c r="B47" s="309">
        <v>45230</v>
      </c>
      <c r="C47" s="19" t="s">
        <v>529</v>
      </c>
      <c r="D47" s="18" t="s">
        <v>26</v>
      </c>
      <c r="E47" s="331" t="s">
        <v>1068</v>
      </c>
      <c r="F47" s="106" t="s">
        <v>37</v>
      </c>
      <c r="G47" s="177" t="s">
        <v>208</v>
      </c>
      <c r="H47" s="105">
        <v>20271.35</v>
      </c>
      <c r="I47" s="192" t="s">
        <v>1069</v>
      </c>
      <c r="J47" s="112">
        <v>45201</v>
      </c>
      <c r="K47" s="192" t="s">
        <v>113</v>
      </c>
      <c r="L47" s="192" t="s">
        <v>17</v>
      </c>
    </row>
    <row r="48" spans="1:12" ht="17.25" thickBot="1">
      <c r="A48" s="466" t="s">
        <v>248</v>
      </c>
      <c r="B48" s="467"/>
      <c r="C48" s="467"/>
      <c r="D48" s="467"/>
      <c r="E48" s="467"/>
      <c r="F48" s="467"/>
      <c r="G48" s="507"/>
      <c r="H48" s="330">
        <f>SUM(H36:H47)</f>
        <v>1451025.3399999999</v>
      </c>
      <c r="I48" s="510"/>
      <c r="J48" s="511"/>
      <c r="K48" s="511"/>
      <c r="L48" s="512"/>
    </row>
    <row r="49" spans="1:12" ht="33.75" thickBot="1">
      <c r="A49" s="183">
        <v>34</v>
      </c>
      <c r="B49" s="309">
        <v>45230</v>
      </c>
      <c r="C49" s="19" t="s">
        <v>1001</v>
      </c>
      <c r="D49" s="18" t="s">
        <v>26</v>
      </c>
      <c r="E49" s="184" t="s">
        <v>1002</v>
      </c>
      <c r="F49" s="184" t="s">
        <v>907</v>
      </c>
      <c r="G49" s="172" t="s">
        <v>47</v>
      </c>
      <c r="H49" s="227">
        <v>83500</v>
      </c>
      <c r="I49" s="192" t="s">
        <v>1003</v>
      </c>
      <c r="J49" s="192" t="s">
        <v>1004</v>
      </c>
      <c r="K49" s="192" t="s">
        <v>36</v>
      </c>
      <c r="L49" s="192" t="s">
        <v>19</v>
      </c>
    </row>
    <row r="50" spans="1:12" ht="17.25" thickBot="1">
      <c r="A50" s="449" t="s">
        <v>909</v>
      </c>
      <c r="B50" s="450"/>
      <c r="C50" s="450"/>
      <c r="D50" s="450"/>
      <c r="E50" s="450"/>
      <c r="F50" s="450"/>
      <c r="G50" s="485"/>
      <c r="H50" s="340">
        <f>SUM(H49:H49)</f>
        <v>83500</v>
      </c>
      <c r="I50" s="200"/>
      <c r="J50" s="200"/>
      <c r="K50" s="200"/>
      <c r="L50" s="201"/>
    </row>
    <row r="51" spans="1:12" ht="33">
      <c r="A51" s="183">
        <v>35</v>
      </c>
      <c r="B51" s="122">
        <v>45230</v>
      </c>
      <c r="C51" s="19" t="s">
        <v>1005</v>
      </c>
      <c r="D51" s="18" t="s">
        <v>26</v>
      </c>
      <c r="E51" s="184" t="s">
        <v>1006</v>
      </c>
      <c r="F51" s="184" t="s">
        <v>94</v>
      </c>
      <c r="G51" s="183" t="s">
        <v>208</v>
      </c>
      <c r="H51" s="227">
        <v>97600</v>
      </c>
      <c r="I51" s="192" t="s">
        <v>1007</v>
      </c>
      <c r="J51" s="192" t="s">
        <v>1008</v>
      </c>
      <c r="K51" s="192" t="s">
        <v>36</v>
      </c>
      <c r="L51" s="192" t="s">
        <v>19</v>
      </c>
    </row>
    <row r="52" spans="1:12" ht="33">
      <c r="A52" s="189">
        <v>36</v>
      </c>
      <c r="B52" s="159">
        <v>45230</v>
      </c>
      <c r="C52" s="36" t="s">
        <v>1048</v>
      </c>
      <c r="D52" s="29" t="s">
        <v>26</v>
      </c>
      <c r="E52" s="190" t="s">
        <v>1009</v>
      </c>
      <c r="F52" s="190" t="s">
        <v>94</v>
      </c>
      <c r="G52" s="189" t="s">
        <v>20</v>
      </c>
      <c r="H52" s="224">
        <v>91500</v>
      </c>
      <c r="I52" s="225" t="s">
        <v>1040</v>
      </c>
      <c r="J52" s="225" t="s">
        <v>1051</v>
      </c>
      <c r="K52" s="225" t="s">
        <v>36</v>
      </c>
      <c r="L52" s="225" t="s">
        <v>19</v>
      </c>
    </row>
    <row r="53" spans="1:12" ht="33">
      <c r="A53" s="189">
        <v>37</v>
      </c>
      <c r="B53" s="159">
        <v>45230</v>
      </c>
      <c r="C53" s="36" t="s">
        <v>1048</v>
      </c>
      <c r="D53" s="29" t="s">
        <v>26</v>
      </c>
      <c r="E53" s="190" t="s">
        <v>1006</v>
      </c>
      <c r="F53" s="190" t="s">
        <v>94</v>
      </c>
      <c r="G53" s="189" t="s">
        <v>20</v>
      </c>
      <c r="H53" s="224">
        <v>91600</v>
      </c>
      <c r="I53" s="225" t="s">
        <v>1050</v>
      </c>
      <c r="J53" s="225" t="s">
        <v>1051</v>
      </c>
      <c r="K53" s="225" t="s">
        <v>36</v>
      </c>
      <c r="L53" s="225" t="s">
        <v>19</v>
      </c>
    </row>
    <row r="54" spans="1:12" ht="33">
      <c r="A54" s="189">
        <v>38</v>
      </c>
      <c r="B54" s="159">
        <v>45230</v>
      </c>
      <c r="C54" s="36" t="s">
        <v>1048</v>
      </c>
      <c r="D54" s="29" t="s">
        <v>26</v>
      </c>
      <c r="E54" s="190" t="s">
        <v>1049</v>
      </c>
      <c r="F54" s="190" t="s">
        <v>94</v>
      </c>
      <c r="G54" s="189" t="s">
        <v>20</v>
      </c>
      <c r="H54" s="224">
        <v>91800</v>
      </c>
      <c r="I54" s="225" t="s">
        <v>1018</v>
      </c>
      <c r="J54" s="225" t="s">
        <v>1051</v>
      </c>
      <c r="K54" s="225" t="s">
        <v>36</v>
      </c>
      <c r="L54" s="225" t="s">
        <v>19</v>
      </c>
    </row>
    <row r="55" spans="1:12" ht="33.75" thickBot="1">
      <c r="A55" s="231">
        <v>39</v>
      </c>
      <c r="B55" s="228">
        <v>45230</v>
      </c>
      <c r="C55" s="229" t="s">
        <v>377</v>
      </c>
      <c r="D55" s="40" t="s">
        <v>26</v>
      </c>
      <c r="E55" s="230" t="s">
        <v>1009</v>
      </c>
      <c r="F55" s="230" t="s">
        <v>94</v>
      </c>
      <c r="G55" s="231" t="s">
        <v>18</v>
      </c>
      <c r="H55" s="232">
        <v>122800</v>
      </c>
      <c r="I55" s="233" t="s">
        <v>1010</v>
      </c>
      <c r="J55" s="233" t="s">
        <v>1008</v>
      </c>
      <c r="K55" s="233" t="s">
        <v>36</v>
      </c>
      <c r="L55" s="233" t="s">
        <v>19</v>
      </c>
    </row>
    <row r="56" spans="1:12" ht="17.25" thickBot="1">
      <c r="A56" s="449" t="s">
        <v>913</v>
      </c>
      <c r="B56" s="450"/>
      <c r="C56" s="450"/>
      <c r="D56" s="450"/>
      <c r="E56" s="450"/>
      <c r="F56" s="450"/>
      <c r="G56" s="485"/>
      <c r="H56" s="328">
        <f>SUM(H51:H55)</f>
        <v>495300</v>
      </c>
      <c r="I56" s="282"/>
      <c r="J56" s="200"/>
      <c r="K56" s="200"/>
      <c r="L56" s="201"/>
    </row>
    <row r="57" spans="1:12" ht="33.75" thickBot="1">
      <c r="A57" s="183">
        <v>40</v>
      </c>
      <c r="B57" s="338">
        <v>45230</v>
      </c>
      <c r="C57" s="19" t="s">
        <v>440</v>
      </c>
      <c r="D57" s="18" t="s">
        <v>26</v>
      </c>
      <c r="E57" s="184" t="s">
        <v>1011</v>
      </c>
      <c r="F57" s="183" t="s">
        <v>1012</v>
      </c>
      <c r="G57" s="183" t="s">
        <v>917</v>
      </c>
      <c r="H57" s="227">
        <v>211800</v>
      </c>
      <c r="I57" s="192" t="s">
        <v>252</v>
      </c>
      <c r="J57" s="192" t="s">
        <v>1013</v>
      </c>
      <c r="K57" s="192" t="s">
        <v>36</v>
      </c>
      <c r="L57" s="192" t="s">
        <v>19</v>
      </c>
    </row>
    <row r="58" spans="1:12" ht="17.25" thickBot="1">
      <c r="A58" s="449" t="s">
        <v>1014</v>
      </c>
      <c r="B58" s="483"/>
      <c r="C58" s="483"/>
      <c r="D58" s="483"/>
      <c r="E58" s="483"/>
      <c r="F58" s="483"/>
      <c r="G58" s="484"/>
      <c r="H58" s="325">
        <f>SUM(H57:H57)</f>
        <v>211800</v>
      </c>
      <c r="I58" s="200"/>
      <c r="J58" s="200"/>
      <c r="K58" s="200"/>
      <c r="L58" s="201"/>
    </row>
    <row r="59" spans="1:12" ht="49.5">
      <c r="A59" s="198">
        <v>41</v>
      </c>
      <c r="B59" s="122">
        <v>45230</v>
      </c>
      <c r="C59" s="19" t="s">
        <v>1016</v>
      </c>
      <c r="D59" s="18" t="s">
        <v>26</v>
      </c>
      <c r="E59" s="184" t="s">
        <v>1017</v>
      </c>
      <c r="F59" s="183" t="s">
        <v>265</v>
      </c>
      <c r="G59" s="183" t="s">
        <v>47</v>
      </c>
      <c r="H59" s="227">
        <v>59000</v>
      </c>
      <c r="I59" s="341" t="s">
        <v>1018</v>
      </c>
      <c r="J59" s="192" t="s">
        <v>1008</v>
      </c>
      <c r="K59" s="192" t="s">
        <v>36</v>
      </c>
      <c r="L59" s="192" t="s">
        <v>19</v>
      </c>
    </row>
    <row r="60" spans="1:12" ht="51.75" customHeight="1">
      <c r="A60" s="231">
        <v>42</v>
      </c>
      <c r="B60" s="344">
        <v>45230</v>
      </c>
      <c r="C60" s="47" t="s">
        <v>1019</v>
      </c>
      <c r="D60" s="34" t="s">
        <v>26</v>
      </c>
      <c r="E60" s="202" t="s">
        <v>1017</v>
      </c>
      <c r="F60" s="198" t="s">
        <v>265</v>
      </c>
      <c r="G60" s="198" t="s">
        <v>47</v>
      </c>
      <c r="H60" s="203">
        <v>8000</v>
      </c>
      <c r="I60" s="314" t="s">
        <v>1020</v>
      </c>
      <c r="J60" s="199" t="s">
        <v>1008</v>
      </c>
      <c r="K60" s="199" t="s">
        <v>36</v>
      </c>
      <c r="L60" s="199" t="s">
        <v>19</v>
      </c>
    </row>
    <row r="61" spans="1:12" ht="49.5">
      <c r="A61" s="189">
        <v>43</v>
      </c>
      <c r="B61" s="159">
        <v>45230</v>
      </c>
      <c r="C61" s="36" t="s">
        <v>1037</v>
      </c>
      <c r="D61" s="29" t="s">
        <v>26</v>
      </c>
      <c r="E61" s="190" t="s">
        <v>1038</v>
      </c>
      <c r="F61" s="189" t="s">
        <v>265</v>
      </c>
      <c r="G61" s="189" t="s">
        <v>1039</v>
      </c>
      <c r="H61" s="224">
        <v>164065.68</v>
      </c>
      <c r="I61" s="347" t="s">
        <v>1040</v>
      </c>
      <c r="J61" s="225" t="s">
        <v>1008</v>
      </c>
      <c r="K61" s="225" t="s">
        <v>36</v>
      </c>
      <c r="L61" s="225" t="s">
        <v>19</v>
      </c>
    </row>
    <row r="62" spans="1:12" ht="17.25" thickBot="1">
      <c r="A62" s="508" t="s">
        <v>1015</v>
      </c>
      <c r="B62" s="467"/>
      <c r="C62" s="467"/>
      <c r="D62" s="467"/>
      <c r="E62" s="467"/>
      <c r="F62" s="467"/>
      <c r="G62" s="509"/>
      <c r="H62" s="346">
        <f>SUM(H59:H61)</f>
        <v>231065.68</v>
      </c>
      <c r="I62" s="267"/>
      <c r="J62" s="267"/>
      <c r="K62" s="267"/>
      <c r="L62" s="268"/>
    </row>
    <row r="63" spans="1:12" ht="33">
      <c r="A63" s="320">
        <v>44</v>
      </c>
      <c r="B63" s="122">
        <v>45230</v>
      </c>
      <c r="C63" s="19" t="s">
        <v>445</v>
      </c>
      <c r="D63" s="18" t="s">
        <v>26</v>
      </c>
      <c r="E63" s="319" t="s">
        <v>1029</v>
      </c>
      <c r="F63" s="183" t="s">
        <v>1030</v>
      </c>
      <c r="G63" s="183" t="s">
        <v>18</v>
      </c>
      <c r="H63" s="105">
        <v>30145.2</v>
      </c>
      <c r="I63" s="243" t="s">
        <v>1031</v>
      </c>
      <c r="J63" s="243" t="s">
        <v>1032</v>
      </c>
      <c r="K63" s="243" t="s">
        <v>36</v>
      </c>
      <c r="L63" s="321" t="s">
        <v>19</v>
      </c>
    </row>
    <row r="64" spans="1:12" ht="33.75" thickBot="1">
      <c r="A64" s="343">
        <v>45</v>
      </c>
      <c r="B64" s="344">
        <v>45230</v>
      </c>
      <c r="C64" s="47" t="s">
        <v>1033</v>
      </c>
      <c r="D64" s="34" t="s">
        <v>26</v>
      </c>
      <c r="E64" s="345" t="s">
        <v>1034</v>
      </c>
      <c r="F64" s="198" t="s">
        <v>1030</v>
      </c>
      <c r="G64" s="198" t="s">
        <v>20</v>
      </c>
      <c r="H64" s="22">
        <v>30103.2</v>
      </c>
      <c r="I64" s="233" t="s">
        <v>1035</v>
      </c>
      <c r="J64" s="233" t="s">
        <v>1036</v>
      </c>
      <c r="K64" s="233" t="s">
        <v>36</v>
      </c>
      <c r="L64" s="233" t="s">
        <v>19</v>
      </c>
    </row>
    <row r="65" spans="1:12" ht="17.25" thickBot="1">
      <c r="A65" s="342"/>
      <c r="B65" s="450" t="s">
        <v>1028</v>
      </c>
      <c r="C65" s="450"/>
      <c r="D65" s="450"/>
      <c r="E65" s="450"/>
      <c r="F65" s="450"/>
      <c r="G65" s="482"/>
      <c r="H65" s="326">
        <f>SUM(H63:H64)</f>
        <v>60248.4</v>
      </c>
      <c r="I65" s="282"/>
      <c r="J65" s="200"/>
      <c r="K65" s="200"/>
      <c r="L65" s="201"/>
    </row>
    <row r="66" spans="1:12" ht="33">
      <c r="A66" s="198">
        <v>46</v>
      </c>
      <c r="B66" s="348">
        <v>45230</v>
      </c>
      <c r="C66" s="47" t="s">
        <v>1041</v>
      </c>
      <c r="D66" s="34" t="s">
        <v>26</v>
      </c>
      <c r="E66" s="198" t="s">
        <v>1042</v>
      </c>
      <c r="F66" s="198" t="s">
        <v>1043</v>
      </c>
      <c r="G66" s="198" t="s">
        <v>20</v>
      </c>
      <c r="H66" s="44">
        <v>1129562</v>
      </c>
      <c r="I66" s="199" t="s">
        <v>329</v>
      </c>
      <c r="J66" s="199" t="s">
        <v>1044</v>
      </c>
      <c r="K66" s="199" t="s">
        <v>1045</v>
      </c>
      <c r="L66" s="199" t="s">
        <v>32</v>
      </c>
    </row>
    <row r="67" spans="1:12" ht="33.75" thickBot="1">
      <c r="A67" s="231">
        <v>47</v>
      </c>
      <c r="B67" s="349">
        <v>45230</v>
      </c>
      <c r="C67" s="229" t="s">
        <v>1041</v>
      </c>
      <c r="D67" s="40" t="s">
        <v>26</v>
      </c>
      <c r="E67" s="231" t="s">
        <v>254</v>
      </c>
      <c r="F67" s="231" t="s">
        <v>1043</v>
      </c>
      <c r="G67" s="231" t="s">
        <v>20</v>
      </c>
      <c r="H67" s="146">
        <v>529133</v>
      </c>
      <c r="I67" s="233" t="s">
        <v>329</v>
      </c>
      <c r="J67" s="233" t="s">
        <v>1046</v>
      </c>
      <c r="K67" s="233" t="s">
        <v>511</v>
      </c>
      <c r="L67" s="233" t="s">
        <v>32</v>
      </c>
    </row>
    <row r="68" spans="1:12" ht="17.25" thickBot="1">
      <c r="A68" s="449" t="s">
        <v>1047</v>
      </c>
      <c r="B68" s="450"/>
      <c r="C68" s="450"/>
      <c r="D68" s="450"/>
      <c r="E68" s="450"/>
      <c r="F68" s="450"/>
      <c r="G68" s="482"/>
      <c r="H68" s="325">
        <f>SUM(H66:H67)</f>
        <v>1658695</v>
      </c>
      <c r="I68" s="200"/>
      <c r="J68" s="200"/>
      <c r="K68" s="200"/>
      <c r="L68" s="201"/>
    </row>
    <row r="69" spans="1:12" ht="33.75" thickBot="1">
      <c r="A69" s="23">
        <v>48</v>
      </c>
      <c r="B69" s="349">
        <v>45230</v>
      </c>
      <c r="C69" s="47" t="s">
        <v>1052</v>
      </c>
      <c r="D69" s="34" t="s">
        <v>26</v>
      </c>
      <c r="E69" s="198" t="s">
        <v>1053</v>
      </c>
      <c r="F69" s="198" t="s">
        <v>53</v>
      </c>
      <c r="G69" s="198" t="s">
        <v>47</v>
      </c>
      <c r="H69" s="44">
        <v>96469.33</v>
      </c>
      <c r="I69" s="199" t="s">
        <v>1054</v>
      </c>
      <c r="J69" s="199" t="s">
        <v>1008</v>
      </c>
      <c r="K69" s="199" t="s">
        <v>525</v>
      </c>
      <c r="L69" s="199" t="s">
        <v>32</v>
      </c>
    </row>
    <row r="70" spans="1:12" ht="17.25" thickBot="1">
      <c r="A70" s="449" t="s">
        <v>1057</v>
      </c>
      <c r="B70" s="450"/>
      <c r="C70" s="450"/>
      <c r="D70" s="450"/>
      <c r="E70" s="450"/>
      <c r="F70" s="450"/>
      <c r="G70" s="482"/>
      <c r="H70" s="325">
        <f>SUM(H69)</f>
        <v>96469.33</v>
      </c>
      <c r="I70" s="200"/>
      <c r="J70" s="200"/>
      <c r="K70" s="200"/>
      <c r="L70" s="201"/>
    </row>
    <row r="71" spans="1:12" ht="50.25" thickBot="1">
      <c r="A71" s="354">
        <v>49</v>
      </c>
      <c r="B71" s="355">
        <v>45230</v>
      </c>
      <c r="C71" s="47" t="s">
        <v>1071</v>
      </c>
      <c r="D71" s="34" t="s">
        <v>26</v>
      </c>
      <c r="E71" s="202" t="s">
        <v>1072</v>
      </c>
      <c r="F71" s="287" t="s">
        <v>1073</v>
      </c>
      <c r="G71" s="287" t="s">
        <v>386</v>
      </c>
      <c r="H71" s="356">
        <v>600</v>
      </c>
      <c r="I71" s="199" t="s">
        <v>925</v>
      </c>
      <c r="J71" s="199" t="s">
        <v>804</v>
      </c>
      <c r="K71" s="199" t="s">
        <v>36</v>
      </c>
      <c r="L71" s="199" t="s">
        <v>14</v>
      </c>
    </row>
    <row r="72" spans="1:12" ht="17.25" thickBot="1">
      <c r="A72" s="449" t="s">
        <v>1074</v>
      </c>
      <c r="B72" s="450"/>
      <c r="C72" s="450"/>
      <c r="D72" s="450"/>
      <c r="E72" s="450"/>
      <c r="F72" s="450"/>
      <c r="G72" s="485"/>
      <c r="H72" s="329">
        <f>SUM(H71)</f>
        <v>600</v>
      </c>
      <c r="I72" s="200"/>
      <c r="J72" s="200"/>
      <c r="K72" s="200"/>
      <c r="L72" s="201"/>
    </row>
    <row r="73" spans="1:12" ht="17.25" thickBot="1">
      <c r="A73" s="466" t="s">
        <v>25</v>
      </c>
      <c r="B73" s="467"/>
      <c r="C73" s="467"/>
      <c r="D73" s="467"/>
      <c r="E73" s="467"/>
      <c r="F73" s="467"/>
      <c r="G73" s="507"/>
      <c r="H73" s="141">
        <v>8636569.86</v>
      </c>
      <c r="I73" s="503"/>
      <c r="J73" s="504"/>
      <c r="K73" s="504"/>
      <c r="L73" s="505"/>
    </row>
    <row r="74" spans="1:12" ht="15.75">
      <c r="A74" s="5"/>
      <c r="B74" s="6"/>
      <c r="C74" s="336" t="s">
        <v>31</v>
      </c>
      <c r="D74" s="336"/>
      <c r="E74" s="336"/>
      <c r="F74" s="336"/>
      <c r="G74" s="336"/>
      <c r="H74" s="336"/>
      <c r="I74" s="336"/>
      <c r="J74" s="336"/>
      <c r="K74" s="336"/>
      <c r="L74" s="336"/>
    </row>
    <row r="75" spans="1:12" ht="15.75">
      <c r="A75" s="7" t="s">
        <v>10</v>
      </c>
      <c r="B75" s="1"/>
      <c r="C75" s="1"/>
      <c r="D75" s="1"/>
      <c r="E75" s="1"/>
      <c r="F75" s="334"/>
      <c r="G75" s="334"/>
      <c r="H75" s="1"/>
      <c r="I75" s="1"/>
      <c r="J75" s="1"/>
      <c r="K75" s="1"/>
      <c r="L75" s="1"/>
    </row>
    <row r="76" spans="1:15" ht="15.75">
      <c r="A76" s="448"/>
      <c r="B76" s="448"/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O76" s="173">
        <v>99</v>
      </c>
    </row>
    <row r="77" spans="1:12" ht="15.75">
      <c r="A77" s="1"/>
      <c r="B77" s="1"/>
      <c r="C77" s="1"/>
      <c r="D77" s="1"/>
      <c r="E77" s="1"/>
      <c r="F77" s="334"/>
      <c r="G77" s="334"/>
      <c r="H77" s="1"/>
      <c r="I77" s="1"/>
      <c r="J77" s="1"/>
      <c r="K77" s="1"/>
      <c r="L77" s="1"/>
    </row>
    <row r="78" spans="1:7" ht="17.25" thickBot="1">
      <c r="A78" s="1"/>
      <c r="G78" s="141"/>
    </row>
    <row r="79" spans="1:16" ht="15.75">
      <c r="A79" s="1"/>
      <c r="P79" s="207"/>
    </row>
    <row r="80" spans="1:14" ht="15.75">
      <c r="A80" s="1"/>
      <c r="M80" s="336"/>
      <c r="N80" s="336"/>
    </row>
    <row r="81" spans="1:7" ht="15.75">
      <c r="A81" s="1"/>
      <c r="C81" s="501" t="s">
        <v>824</v>
      </c>
      <c r="D81" s="501"/>
      <c r="E81" s="296"/>
      <c r="G81" s="288"/>
    </row>
    <row r="82" spans="1:20" ht="82.5" hidden="1">
      <c r="A82" s="1"/>
      <c r="C82" s="296"/>
      <c r="D82" s="296"/>
      <c r="E82" s="296"/>
      <c r="S82" s="67">
        <v>44592</v>
      </c>
      <c r="T82" s="47" t="s">
        <v>42</v>
      </c>
    </row>
    <row r="83" spans="1:5" ht="15.75" hidden="1">
      <c r="A83" s="1"/>
      <c r="C83" s="296"/>
      <c r="D83" s="296"/>
      <c r="E83" s="296"/>
    </row>
    <row r="84" spans="1:5" ht="15.75" hidden="1">
      <c r="A84" s="1"/>
      <c r="C84" s="296"/>
      <c r="D84" s="296"/>
      <c r="E84" s="296"/>
    </row>
    <row r="85" spans="1:5" ht="15.75" hidden="1">
      <c r="A85" s="1"/>
      <c r="C85" s="296"/>
      <c r="D85" s="296"/>
      <c r="E85" s="296"/>
    </row>
    <row r="86" spans="1:5" ht="15.75">
      <c r="A86" s="1"/>
      <c r="C86" s="501" t="s">
        <v>825</v>
      </c>
      <c r="D86" s="501"/>
      <c r="E86" s="296"/>
    </row>
    <row r="87" spans="1:5" ht="15" customHeight="1">
      <c r="A87" s="1"/>
      <c r="C87" s="501" t="s">
        <v>826</v>
      </c>
      <c r="D87" s="501"/>
      <c r="E87" s="501"/>
    </row>
    <row r="88" spans="1:5" ht="15" customHeight="1">
      <c r="A88" s="1"/>
      <c r="C88" s="296"/>
      <c r="D88" s="296"/>
      <c r="E88" s="296"/>
    </row>
    <row r="89" spans="1:5" ht="15.75">
      <c r="A89" s="1"/>
      <c r="C89" s="296"/>
      <c r="D89" s="296"/>
      <c r="E89" s="296"/>
    </row>
    <row r="90" spans="1:5" ht="15.75">
      <c r="A90" s="1"/>
      <c r="C90" s="296"/>
      <c r="D90" s="296"/>
      <c r="E90" s="296"/>
    </row>
    <row r="91" spans="1:5" ht="15.75">
      <c r="A91" s="1"/>
      <c r="C91" s="296"/>
      <c r="D91" s="296"/>
      <c r="E91" s="296"/>
    </row>
    <row r="92" spans="1:5" ht="15.75">
      <c r="A92" s="1"/>
      <c r="C92" s="296"/>
      <c r="D92" s="296"/>
      <c r="E92" s="296"/>
    </row>
    <row r="93" spans="1:5" ht="15" customHeight="1">
      <c r="A93" s="1"/>
      <c r="C93" s="296"/>
      <c r="D93" s="296"/>
      <c r="E93" s="296"/>
    </row>
    <row r="94" spans="1:5" ht="15.75">
      <c r="A94" s="1"/>
      <c r="C94" s="296"/>
      <c r="D94" s="296"/>
      <c r="E94" s="296"/>
    </row>
    <row r="95" spans="1:5" ht="15.75">
      <c r="A95" s="1"/>
      <c r="C95" s="296"/>
      <c r="D95" s="296"/>
      <c r="E95" s="296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" customHeight="1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" customHeight="1">
      <c r="A146" s="1"/>
    </row>
    <row r="147" ht="15" customHeight="1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" customHeight="1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" customHeight="1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" customHeight="1">
      <c r="A192" s="1"/>
    </row>
    <row r="193" ht="15" customHeight="1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" customHeight="1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" customHeight="1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" customHeight="1">
      <c r="A249" s="1"/>
    </row>
    <row r="250" ht="15" customHeight="1">
      <c r="A250" s="1"/>
    </row>
    <row r="251" ht="15.75">
      <c r="A251" s="1"/>
    </row>
    <row r="252" ht="15.75">
      <c r="A252" s="1"/>
    </row>
    <row r="253" ht="15.75">
      <c r="A253" s="1"/>
    </row>
    <row r="254" ht="15" customHeight="1">
      <c r="A254" s="1"/>
    </row>
    <row r="255" ht="15.75">
      <c r="A255" s="1"/>
    </row>
    <row r="256" ht="15.75">
      <c r="A256" s="1"/>
    </row>
    <row r="257" ht="15" customHeight="1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" customHeight="1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" customHeight="1">
      <c r="A301" s="1"/>
    </row>
    <row r="302" ht="15.75">
      <c r="A302" s="8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" customHeight="1">
      <c r="A320" s="1"/>
    </row>
    <row r="321" ht="15" customHeight="1">
      <c r="A321" s="1"/>
    </row>
    <row r="322" ht="15.75">
      <c r="A322" s="1"/>
    </row>
    <row r="323" ht="15.75">
      <c r="A323" s="1"/>
    </row>
    <row r="324" ht="15.75">
      <c r="A324" s="1"/>
    </row>
    <row r="325" ht="15" customHeight="1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" customHeight="1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" customHeight="1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" customHeight="1">
      <c r="A379" s="1"/>
    </row>
    <row r="380" ht="15" customHeight="1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" customHeight="1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" customHeight="1">
      <c r="A403" s="1"/>
    </row>
    <row r="404" ht="15" customHeight="1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" customHeight="1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" customHeight="1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" customHeight="1">
      <c r="A489" s="1"/>
    </row>
    <row r="490" ht="15" customHeight="1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" customHeight="1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" customHeight="1">
      <c r="A519" s="1"/>
    </row>
    <row r="520" ht="15" customHeight="1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" customHeight="1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 t="s">
        <v>4</v>
      </c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" customHeight="1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" customHeight="1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" customHeight="1">
      <c r="A606" s="1"/>
    </row>
    <row r="607" ht="15" customHeight="1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" customHeight="1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" customHeight="1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" customHeight="1">
      <c r="A675" s="1"/>
    </row>
    <row r="676" ht="15" customHeight="1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" customHeight="1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" customHeight="1">
      <c r="A740" s="1"/>
    </row>
    <row r="741" ht="15" customHeight="1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" customHeight="1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33" customHeight="1">
      <c r="A754" s="1"/>
    </row>
    <row r="755" ht="15.75">
      <c r="A755" s="1"/>
    </row>
    <row r="756" ht="15.75">
      <c r="A756" s="1"/>
    </row>
    <row r="757" spans="1:12" ht="15.75">
      <c r="A757" s="1"/>
      <c r="B757" s="1"/>
      <c r="C757" s="1"/>
      <c r="D757" s="1"/>
      <c r="E757" s="1"/>
      <c r="F757" s="334"/>
      <c r="G757" s="334"/>
      <c r="H757" s="1"/>
      <c r="I757" s="1"/>
      <c r="J757" s="1"/>
      <c r="K757" s="1"/>
      <c r="L757" s="1"/>
    </row>
    <row r="758" spans="1:12" ht="15.75">
      <c r="A758" s="1"/>
      <c r="B758" s="1"/>
      <c r="C758" s="1"/>
      <c r="D758" s="1"/>
      <c r="E758" s="1"/>
      <c r="F758" s="334"/>
      <c r="G758" s="334"/>
      <c r="H758" s="1"/>
      <c r="I758" s="1"/>
      <c r="J758" s="1"/>
      <c r="K758" s="1"/>
      <c r="L758" s="1"/>
    </row>
    <row r="759" spans="1:12" ht="15.75">
      <c r="A759" s="1"/>
      <c r="B759" s="1"/>
      <c r="C759" s="1"/>
      <c r="D759" s="1"/>
      <c r="E759" s="1"/>
      <c r="F759" s="334"/>
      <c r="G759" s="334"/>
      <c r="H759" s="1"/>
      <c r="I759" s="1"/>
      <c r="J759" s="1"/>
      <c r="K759" s="1"/>
      <c r="L759" s="1"/>
    </row>
    <row r="760" spans="1:12" ht="15.75">
      <c r="A760" s="1"/>
      <c r="B760" s="1"/>
      <c r="C760" s="1"/>
      <c r="D760" s="1"/>
      <c r="E760" s="1"/>
      <c r="F760" s="334"/>
      <c r="G760" s="334"/>
      <c r="H760" s="1"/>
      <c r="I760" s="1"/>
      <c r="J760" s="1"/>
      <c r="K760" s="1"/>
      <c r="L760" s="1"/>
    </row>
    <row r="763" ht="15.75">
      <c r="M763" s="1"/>
    </row>
    <row r="764" ht="15.75">
      <c r="M764" s="1"/>
    </row>
    <row r="765" ht="15.75">
      <c r="M765" s="1"/>
    </row>
    <row r="766" ht="15.75">
      <c r="M766" s="1"/>
    </row>
  </sheetData>
  <sheetProtection/>
  <mergeCells count="42">
    <mergeCell ref="H1:L1"/>
    <mergeCell ref="F2:F3"/>
    <mergeCell ref="H2:L2"/>
    <mergeCell ref="H3:L3"/>
    <mergeCell ref="I4:L4"/>
    <mergeCell ref="K9:L10"/>
    <mergeCell ref="H10:H11"/>
    <mergeCell ref="I10:I11"/>
    <mergeCell ref="J10:J11"/>
    <mergeCell ref="H5:L5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I35:L35"/>
    <mergeCell ref="A48:G48"/>
    <mergeCell ref="I48:L48"/>
    <mergeCell ref="A17:G17"/>
    <mergeCell ref="I17:L17"/>
    <mergeCell ref="B65:G65"/>
    <mergeCell ref="A73:G73"/>
    <mergeCell ref="A21:G21"/>
    <mergeCell ref="A28:G28"/>
    <mergeCell ref="A35:G35"/>
    <mergeCell ref="A50:G50"/>
    <mergeCell ref="A56:G56"/>
    <mergeCell ref="A58:G58"/>
    <mergeCell ref="A62:G62"/>
    <mergeCell ref="A68:G68"/>
    <mergeCell ref="A70:G70"/>
    <mergeCell ref="A72:G72"/>
    <mergeCell ref="I73:L73"/>
    <mergeCell ref="A76:L76"/>
    <mergeCell ref="C81:D81"/>
    <mergeCell ref="C86:D86"/>
    <mergeCell ref="C87:E87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37"/>
  <sheetViews>
    <sheetView zoomScaleSheetLayoutView="100" zoomScalePageLayoutView="0" workbookViewId="0" topLeftCell="A37">
      <selection activeCell="C56" sqref="C56"/>
    </sheetView>
  </sheetViews>
  <sheetFormatPr defaultColWidth="9.140625" defaultRowHeight="15"/>
  <cols>
    <col min="1" max="1" width="4.8515625" style="173" customWidth="1"/>
    <col min="2" max="2" width="8.7109375" style="173" customWidth="1"/>
    <col min="3" max="3" width="19.8515625" style="173" customWidth="1"/>
    <col min="4" max="4" width="14.8515625" style="173" customWidth="1"/>
    <col min="5" max="5" width="23.140625" style="173" customWidth="1"/>
    <col min="6" max="6" width="24.57421875" style="206" customWidth="1"/>
    <col min="7" max="7" width="23.7109375" style="206" customWidth="1"/>
    <col min="8" max="8" width="13.7109375" style="173" customWidth="1"/>
    <col min="9" max="9" width="6.00390625" style="173" customWidth="1"/>
    <col min="10" max="10" width="11.140625" style="173" customWidth="1"/>
    <col min="11" max="11" width="4.7109375" style="173" customWidth="1"/>
    <col min="12" max="12" width="4.140625" style="173" customWidth="1"/>
    <col min="13" max="16384" width="9.140625" style="173" customWidth="1"/>
  </cols>
  <sheetData>
    <row r="1" spans="1:12" ht="15.75">
      <c r="A1" s="1" t="s">
        <v>4</v>
      </c>
      <c r="B1" s="1"/>
      <c r="C1" s="353"/>
      <c r="D1" s="1"/>
      <c r="E1" s="1"/>
      <c r="F1" s="353"/>
      <c r="G1" s="353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353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353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353"/>
      <c r="G4" s="353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353"/>
      <c r="G5" s="353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353"/>
      <c r="G6" s="353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350"/>
      <c r="L7" s="350"/>
    </row>
    <row r="8" spans="1:12" ht="16.5" thickBot="1">
      <c r="A8" s="403" t="s">
        <v>1075</v>
      </c>
      <c r="B8" s="403"/>
      <c r="C8" s="403"/>
      <c r="D8" s="403"/>
      <c r="E8" s="403"/>
      <c r="F8" s="403"/>
      <c r="G8" s="403"/>
      <c r="H8" s="403"/>
      <c r="I8" s="403"/>
      <c r="J8" s="352"/>
      <c r="K8" s="350"/>
      <c r="L8" s="350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5.75">
      <c r="A12" s="306">
        <v>1</v>
      </c>
      <c r="B12" s="307">
        <v>2</v>
      </c>
      <c r="C12" s="361">
        <v>3</v>
      </c>
      <c r="D12" s="361">
        <v>4</v>
      </c>
      <c r="E12" s="308">
        <v>5</v>
      </c>
      <c r="F12" s="357">
        <v>6</v>
      </c>
      <c r="G12" s="305">
        <v>7</v>
      </c>
      <c r="H12" s="358">
        <v>8</v>
      </c>
      <c r="I12" s="358">
        <v>9</v>
      </c>
      <c r="J12" s="358">
        <v>10</v>
      </c>
      <c r="K12" s="358">
        <v>11</v>
      </c>
      <c r="L12" s="358">
        <v>12</v>
      </c>
    </row>
    <row r="13" spans="1:12" ht="33.75" thickBot="1">
      <c r="A13" s="208">
        <v>1</v>
      </c>
      <c r="B13" s="208" t="s">
        <v>1121</v>
      </c>
      <c r="C13" s="19" t="s">
        <v>1122</v>
      </c>
      <c r="D13" s="18" t="s">
        <v>26</v>
      </c>
      <c r="E13" s="208" t="s">
        <v>1123</v>
      </c>
      <c r="F13" s="360" t="s">
        <v>47</v>
      </c>
      <c r="G13" s="360" t="s">
        <v>47</v>
      </c>
      <c r="H13" s="362">
        <v>82641</v>
      </c>
      <c r="I13" s="208">
        <v>424</v>
      </c>
      <c r="J13" s="228">
        <v>45231</v>
      </c>
      <c r="K13" s="208">
        <v>18.1</v>
      </c>
      <c r="L13" s="208" t="s">
        <v>17</v>
      </c>
    </row>
    <row r="14" spans="1:12" ht="15.75">
      <c r="A14" s="516" t="s">
        <v>1124</v>
      </c>
      <c r="B14" s="517"/>
      <c r="C14" s="517"/>
      <c r="D14" s="517"/>
      <c r="E14" s="517"/>
      <c r="F14" s="517"/>
      <c r="G14" s="518"/>
      <c r="H14" s="386">
        <f>SUM(H13)</f>
        <v>82641</v>
      </c>
      <c r="I14" s="387"/>
      <c r="J14" s="387"/>
      <c r="K14" s="387"/>
      <c r="L14" s="388"/>
    </row>
    <row r="15" spans="1:12" ht="33">
      <c r="A15" s="28">
        <v>2</v>
      </c>
      <c r="B15" s="159">
        <v>45230</v>
      </c>
      <c r="C15" s="36" t="s">
        <v>1076</v>
      </c>
      <c r="D15" s="29" t="s">
        <v>26</v>
      </c>
      <c r="E15" s="263" t="s">
        <v>1077</v>
      </c>
      <c r="F15" s="185" t="s">
        <v>21</v>
      </c>
      <c r="G15" s="376" t="s">
        <v>21</v>
      </c>
      <c r="H15" s="35">
        <v>23295.4</v>
      </c>
      <c r="I15" s="28">
        <v>419</v>
      </c>
      <c r="J15" s="162">
        <v>45231</v>
      </c>
      <c r="K15" s="264">
        <v>9</v>
      </c>
      <c r="L15" s="28" t="s">
        <v>17</v>
      </c>
    </row>
    <row r="16" spans="1:12" ht="33.75" thickBot="1">
      <c r="A16" s="384">
        <v>3</v>
      </c>
      <c r="B16" s="377">
        <v>45230</v>
      </c>
      <c r="C16" s="378" t="s">
        <v>1125</v>
      </c>
      <c r="D16" s="379" t="s">
        <v>26</v>
      </c>
      <c r="E16" s="380" t="s">
        <v>1126</v>
      </c>
      <c r="F16" s="381" t="s">
        <v>21</v>
      </c>
      <c r="G16" s="382" t="s">
        <v>21</v>
      </c>
      <c r="H16" s="383">
        <v>113147.6</v>
      </c>
      <c r="I16" s="384">
        <v>417</v>
      </c>
      <c r="J16" s="359">
        <v>45231</v>
      </c>
      <c r="K16" s="385">
        <v>1</v>
      </c>
      <c r="L16" s="384" t="s">
        <v>19</v>
      </c>
    </row>
    <row r="17" spans="1:12" ht="17.25" thickBot="1">
      <c r="A17" s="466" t="s">
        <v>34</v>
      </c>
      <c r="B17" s="467"/>
      <c r="C17" s="467"/>
      <c r="D17" s="467"/>
      <c r="E17" s="467"/>
      <c r="F17" s="467"/>
      <c r="G17" s="509"/>
      <c r="H17" s="375">
        <f>SUM(H15:H16)</f>
        <v>136443</v>
      </c>
      <c r="I17" s="514"/>
      <c r="J17" s="513"/>
      <c r="K17" s="513"/>
      <c r="L17" s="515"/>
    </row>
    <row r="18" spans="1:12" ht="25.5">
      <c r="A18" s="363">
        <v>4</v>
      </c>
      <c r="B18" s="309" t="s">
        <v>1080</v>
      </c>
      <c r="C18" s="238" t="s">
        <v>1078</v>
      </c>
      <c r="D18" s="364" t="s">
        <v>26</v>
      </c>
      <c r="E18" s="371" t="s">
        <v>1079</v>
      </c>
      <c r="F18" s="372" t="s">
        <v>16</v>
      </c>
      <c r="G18" s="372" t="s">
        <v>16</v>
      </c>
      <c r="H18" s="367">
        <v>750087.2</v>
      </c>
      <c r="I18" s="123">
        <v>416</v>
      </c>
      <c r="J18" s="112">
        <v>45231</v>
      </c>
      <c r="K18" s="373">
        <v>800</v>
      </c>
      <c r="L18" s="123" t="s">
        <v>32</v>
      </c>
    </row>
    <row r="19" spans="1:12" ht="26.25" thickBot="1">
      <c r="A19" s="374">
        <v>5</v>
      </c>
      <c r="B19" s="309" t="s">
        <v>1080</v>
      </c>
      <c r="C19" s="238" t="s">
        <v>1081</v>
      </c>
      <c r="D19" s="364" t="s">
        <v>26</v>
      </c>
      <c r="E19" s="371" t="s">
        <v>1082</v>
      </c>
      <c r="F19" s="372" t="s">
        <v>16</v>
      </c>
      <c r="G19" s="372" t="s">
        <v>16</v>
      </c>
      <c r="H19" s="367">
        <v>259017.6</v>
      </c>
      <c r="I19" s="123">
        <v>418</v>
      </c>
      <c r="J19" s="112">
        <v>45231</v>
      </c>
      <c r="K19" s="373">
        <v>230</v>
      </c>
      <c r="L19" s="123" t="s">
        <v>32</v>
      </c>
    </row>
    <row r="20" spans="1:12" ht="17.25" thickBot="1">
      <c r="A20" s="449" t="s">
        <v>849</v>
      </c>
      <c r="B20" s="450"/>
      <c r="C20" s="450"/>
      <c r="D20" s="450"/>
      <c r="E20" s="450"/>
      <c r="F20" s="450"/>
      <c r="G20" s="485"/>
      <c r="H20" s="324">
        <f>SUM(H18:H19)</f>
        <v>1009104.7999999999</v>
      </c>
      <c r="I20" s="187"/>
      <c r="J20" s="187"/>
      <c r="K20" s="187"/>
      <c r="L20" s="188"/>
    </row>
    <row r="21" spans="1:12" ht="25.5">
      <c r="A21" s="363">
        <v>6</v>
      </c>
      <c r="B21" s="309" t="s">
        <v>1080</v>
      </c>
      <c r="C21" s="238" t="s">
        <v>1127</v>
      </c>
      <c r="D21" s="364" t="s">
        <v>26</v>
      </c>
      <c r="E21" s="365" t="s">
        <v>1116</v>
      </c>
      <c r="F21" s="366" t="s">
        <v>18</v>
      </c>
      <c r="G21" s="366" t="s">
        <v>18</v>
      </c>
      <c r="H21" s="367">
        <v>84130.93</v>
      </c>
      <c r="I21" s="123">
        <v>420</v>
      </c>
      <c r="J21" s="112">
        <v>45231</v>
      </c>
      <c r="K21" s="123">
        <v>12</v>
      </c>
      <c r="L21" s="123" t="s">
        <v>17</v>
      </c>
    </row>
    <row r="22" spans="1:12" ht="51">
      <c r="A22" s="363">
        <v>7</v>
      </c>
      <c r="B22" s="309" t="s">
        <v>1080</v>
      </c>
      <c r="C22" s="154" t="s">
        <v>1025</v>
      </c>
      <c r="D22" s="364" t="s">
        <v>26</v>
      </c>
      <c r="E22" s="365" t="s">
        <v>1117</v>
      </c>
      <c r="F22" s="366" t="s">
        <v>18</v>
      </c>
      <c r="G22" s="366" t="s">
        <v>18</v>
      </c>
      <c r="H22" s="367">
        <v>89316.16</v>
      </c>
      <c r="I22" s="123">
        <v>421</v>
      </c>
      <c r="J22" s="112">
        <v>45231</v>
      </c>
      <c r="K22" s="123">
        <v>102</v>
      </c>
      <c r="L22" s="123" t="s">
        <v>32</v>
      </c>
    </row>
    <row r="23" spans="1:12" ht="25.5">
      <c r="A23" s="363">
        <v>8</v>
      </c>
      <c r="B23" s="309" t="s">
        <v>1080</v>
      </c>
      <c r="C23" s="154" t="s">
        <v>687</v>
      </c>
      <c r="D23" s="364" t="s">
        <v>26</v>
      </c>
      <c r="E23" s="365" t="s">
        <v>1119</v>
      </c>
      <c r="F23" s="366" t="s">
        <v>18</v>
      </c>
      <c r="G23" s="366" t="s">
        <v>18</v>
      </c>
      <c r="H23" s="367">
        <v>177068.4</v>
      </c>
      <c r="I23" s="123">
        <v>422</v>
      </c>
      <c r="J23" s="112">
        <v>45231</v>
      </c>
      <c r="K23" s="123">
        <v>18</v>
      </c>
      <c r="L23" s="123" t="s">
        <v>32</v>
      </c>
    </row>
    <row r="24" spans="1:12" ht="26.25" thickBot="1">
      <c r="A24" s="363">
        <v>9</v>
      </c>
      <c r="B24" s="309" t="s">
        <v>1080</v>
      </c>
      <c r="C24" s="154" t="s">
        <v>1118</v>
      </c>
      <c r="D24" s="364" t="s">
        <v>26</v>
      </c>
      <c r="E24" s="365" t="s">
        <v>1120</v>
      </c>
      <c r="F24" s="366" t="s">
        <v>18</v>
      </c>
      <c r="G24" s="366" t="s">
        <v>18</v>
      </c>
      <c r="H24" s="367">
        <v>70646.19</v>
      </c>
      <c r="I24" s="123">
        <v>423</v>
      </c>
      <c r="J24" s="112">
        <v>45231</v>
      </c>
      <c r="K24" s="123">
        <v>76</v>
      </c>
      <c r="L24" s="123" t="s">
        <v>17</v>
      </c>
    </row>
    <row r="25" spans="1:12" ht="16.5" thickBot="1">
      <c r="A25" s="519" t="s">
        <v>175</v>
      </c>
      <c r="B25" s="520"/>
      <c r="C25" s="520"/>
      <c r="D25" s="520"/>
      <c r="E25" s="520"/>
      <c r="F25" s="520"/>
      <c r="G25" s="521"/>
      <c r="H25" s="368">
        <f>SUM(H21:H24)</f>
        <v>421161.68</v>
      </c>
      <c r="I25" s="369"/>
      <c r="J25" s="369"/>
      <c r="K25" s="369"/>
      <c r="L25" s="370"/>
    </row>
    <row r="26" spans="1:12" ht="33.75" thickBot="1">
      <c r="A26" s="183">
        <v>10</v>
      </c>
      <c r="B26" s="309">
        <v>45230</v>
      </c>
      <c r="C26" s="19" t="s">
        <v>1114</v>
      </c>
      <c r="D26" s="18" t="s">
        <v>26</v>
      </c>
      <c r="E26" s="19" t="s">
        <v>970</v>
      </c>
      <c r="F26" s="106" t="s">
        <v>208</v>
      </c>
      <c r="G26" s="177" t="s">
        <v>20</v>
      </c>
      <c r="H26" s="191">
        <v>157803.03</v>
      </c>
      <c r="I26" s="192" t="s">
        <v>1115</v>
      </c>
      <c r="J26" s="112">
        <v>45201</v>
      </c>
      <c r="K26" s="192" t="s">
        <v>36</v>
      </c>
      <c r="L26" s="192" t="s">
        <v>19</v>
      </c>
    </row>
    <row r="27" spans="1:12" ht="17.25" thickBot="1">
      <c r="A27" s="449" t="s">
        <v>216</v>
      </c>
      <c r="B27" s="450"/>
      <c r="C27" s="450"/>
      <c r="D27" s="450"/>
      <c r="E27" s="450"/>
      <c r="F27" s="450"/>
      <c r="G27" s="485"/>
      <c r="H27" s="323">
        <f>SUM(H26:H26)</f>
        <v>157803.03</v>
      </c>
      <c r="I27" s="486"/>
      <c r="J27" s="487"/>
      <c r="K27" s="487"/>
      <c r="L27" s="488"/>
    </row>
    <row r="28" spans="1:12" ht="33">
      <c r="A28" s="106">
        <v>11</v>
      </c>
      <c r="B28" s="309">
        <v>45260</v>
      </c>
      <c r="C28" s="19" t="s">
        <v>170</v>
      </c>
      <c r="D28" s="18" t="s">
        <v>26</v>
      </c>
      <c r="E28" s="331" t="s">
        <v>1107</v>
      </c>
      <c r="F28" s="106" t="s">
        <v>37</v>
      </c>
      <c r="G28" s="177" t="s">
        <v>18</v>
      </c>
      <c r="H28" s="105">
        <v>60814.99</v>
      </c>
      <c r="I28" s="192" t="s">
        <v>1108</v>
      </c>
      <c r="J28" s="112">
        <v>45231</v>
      </c>
      <c r="K28" s="192" t="s">
        <v>769</v>
      </c>
      <c r="L28" s="192" t="s">
        <v>17</v>
      </c>
    </row>
    <row r="29" spans="1:12" ht="33">
      <c r="A29" s="106">
        <v>12</v>
      </c>
      <c r="B29" s="309">
        <v>45230</v>
      </c>
      <c r="C29" s="19" t="s">
        <v>1109</v>
      </c>
      <c r="D29" s="18" t="s">
        <v>26</v>
      </c>
      <c r="E29" s="331" t="s">
        <v>1110</v>
      </c>
      <c r="F29" s="106" t="s">
        <v>37</v>
      </c>
      <c r="G29" s="106" t="s">
        <v>20</v>
      </c>
      <c r="H29" s="105">
        <v>60870.43</v>
      </c>
      <c r="I29" s="192" t="s">
        <v>1111</v>
      </c>
      <c r="J29" s="112">
        <v>45231</v>
      </c>
      <c r="K29" s="192" t="s">
        <v>120</v>
      </c>
      <c r="L29" s="192" t="s">
        <v>139</v>
      </c>
    </row>
    <row r="30" spans="1:12" ht="33">
      <c r="A30" s="106">
        <v>13</v>
      </c>
      <c r="B30" s="309">
        <v>45230</v>
      </c>
      <c r="C30" s="19" t="s">
        <v>994</v>
      </c>
      <c r="D30" s="18" t="s">
        <v>26</v>
      </c>
      <c r="E30" s="331" t="s">
        <v>1112</v>
      </c>
      <c r="F30" s="106" t="s">
        <v>37</v>
      </c>
      <c r="G30" s="177" t="s">
        <v>20</v>
      </c>
      <c r="H30" s="105">
        <v>10135.62</v>
      </c>
      <c r="I30" s="192" t="s">
        <v>1113</v>
      </c>
      <c r="J30" s="112">
        <v>45231</v>
      </c>
      <c r="K30" s="192" t="s">
        <v>120</v>
      </c>
      <c r="L30" s="192" t="s">
        <v>17</v>
      </c>
    </row>
    <row r="31" spans="1:12" ht="17.25" thickBot="1">
      <c r="A31" s="466" t="s">
        <v>248</v>
      </c>
      <c r="B31" s="467"/>
      <c r="C31" s="467"/>
      <c r="D31" s="467"/>
      <c r="E31" s="467"/>
      <c r="F31" s="467"/>
      <c r="G31" s="507"/>
      <c r="H31" s="330">
        <f>SUM(H28:H30)</f>
        <v>131821.04</v>
      </c>
      <c r="I31" s="510"/>
      <c r="J31" s="511"/>
      <c r="K31" s="511"/>
      <c r="L31" s="512"/>
    </row>
    <row r="32" spans="1:12" ht="50.25" thickBot="1">
      <c r="A32" s="183">
        <v>14</v>
      </c>
      <c r="B32" s="309">
        <v>45260</v>
      </c>
      <c r="C32" s="19" t="s">
        <v>337</v>
      </c>
      <c r="D32" s="18" t="s">
        <v>26</v>
      </c>
      <c r="E32" s="184" t="s">
        <v>1085</v>
      </c>
      <c r="F32" s="184" t="s">
        <v>907</v>
      </c>
      <c r="G32" s="172" t="s">
        <v>20</v>
      </c>
      <c r="H32" s="227">
        <v>170000</v>
      </c>
      <c r="I32" s="192" t="s">
        <v>1087</v>
      </c>
      <c r="J32" s="192" t="s">
        <v>1088</v>
      </c>
      <c r="K32" s="192" t="s">
        <v>185</v>
      </c>
      <c r="L32" s="192" t="s">
        <v>19</v>
      </c>
    </row>
    <row r="33" spans="1:12" ht="17.25" thickBot="1">
      <c r="A33" s="449" t="s">
        <v>909</v>
      </c>
      <c r="B33" s="450"/>
      <c r="C33" s="450"/>
      <c r="D33" s="450"/>
      <c r="E33" s="450"/>
      <c r="F33" s="450"/>
      <c r="G33" s="485"/>
      <c r="H33" s="340">
        <f>SUM(H32:H32)</f>
        <v>170000</v>
      </c>
      <c r="I33" s="200"/>
      <c r="J33" s="200"/>
      <c r="K33" s="200"/>
      <c r="L33" s="201"/>
    </row>
    <row r="34" spans="1:12" ht="33.75" thickBot="1">
      <c r="A34" s="183">
        <v>15</v>
      </c>
      <c r="B34" s="122">
        <v>45230</v>
      </c>
      <c r="C34" s="19" t="s">
        <v>1094</v>
      </c>
      <c r="D34" s="18" t="s">
        <v>26</v>
      </c>
      <c r="E34" s="184" t="s">
        <v>171</v>
      </c>
      <c r="F34" s="184" t="s">
        <v>1095</v>
      </c>
      <c r="G34" s="183" t="s">
        <v>1096</v>
      </c>
      <c r="H34" s="227">
        <v>190089</v>
      </c>
      <c r="I34" s="192" t="s">
        <v>1097</v>
      </c>
      <c r="J34" s="192" t="s">
        <v>1098</v>
      </c>
      <c r="K34" s="192" t="s">
        <v>36</v>
      </c>
      <c r="L34" s="192" t="s">
        <v>19</v>
      </c>
    </row>
    <row r="35" spans="1:12" ht="17.25" thickBot="1">
      <c r="A35" s="449" t="s">
        <v>1099</v>
      </c>
      <c r="B35" s="450"/>
      <c r="C35" s="450"/>
      <c r="D35" s="450"/>
      <c r="E35" s="450"/>
      <c r="F35" s="450"/>
      <c r="G35" s="485"/>
      <c r="H35" s="328">
        <f>SUM(H34:H34)</f>
        <v>190089</v>
      </c>
      <c r="I35" s="282"/>
      <c r="J35" s="200"/>
      <c r="K35" s="200"/>
      <c r="L35" s="201"/>
    </row>
    <row r="36" spans="1:12" ht="66.75" thickBot="1">
      <c r="A36" s="183">
        <v>16</v>
      </c>
      <c r="B36" s="338">
        <v>45229</v>
      </c>
      <c r="C36" s="19" t="s">
        <v>555</v>
      </c>
      <c r="D36" s="18" t="s">
        <v>26</v>
      </c>
      <c r="E36" s="184" t="s">
        <v>1083</v>
      </c>
      <c r="F36" s="183" t="s">
        <v>276</v>
      </c>
      <c r="G36" s="183" t="s">
        <v>18</v>
      </c>
      <c r="H36" s="227">
        <v>91680</v>
      </c>
      <c r="I36" s="192" t="s">
        <v>753</v>
      </c>
      <c r="J36" s="192" t="s">
        <v>1086</v>
      </c>
      <c r="K36" s="192" t="s">
        <v>36</v>
      </c>
      <c r="L36" s="192" t="s">
        <v>286</v>
      </c>
    </row>
    <row r="37" spans="1:12" ht="17.25" thickBot="1">
      <c r="A37" s="449" t="s">
        <v>1084</v>
      </c>
      <c r="B37" s="483"/>
      <c r="C37" s="483"/>
      <c r="D37" s="483"/>
      <c r="E37" s="483"/>
      <c r="F37" s="483"/>
      <c r="G37" s="484"/>
      <c r="H37" s="325">
        <f>SUM(H36:H36)</f>
        <v>91680</v>
      </c>
      <c r="I37" s="200"/>
      <c r="J37" s="200"/>
      <c r="K37" s="200"/>
      <c r="L37" s="201"/>
    </row>
    <row r="38" spans="1:12" ht="66.75" thickBot="1">
      <c r="A38" s="198">
        <v>17</v>
      </c>
      <c r="B38" s="148">
        <v>45260</v>
      </c>
      <c r="C38" s="47" t="s">
        <v>1089</v>
      </c>
      <c r="D38" s="34" t="s">
        <v>26</v>
      </c>
      <c r="E38" s="202" t="s">
        <v>1090</v>
      </c>
      <c r="F38" s="198" t="s">
        <v>446</v>
      </c>
      <c r="G38" s="198" t="s">
        <v>47</v>
      </c>
      <c r="H38" s="203">
        <v>575616</v>
      </c>
      <c r="I38" s="314" t="s">
        <v>1091</v>
      </c>
      <c r="J38" s="199" t="s">
        <v>1092</v>
      </c>
      <c r="K38" s="199" t="s">
        <v>36</v>
      </c>
      <c r="L38" s="199" t="s">
        <v>19</v>
      </c>
    </row>
    <row r="39" spans="1:12" ht="17.25" thickBot="1">
      <c r="A39" s="449" t="s">
        <v>1100</v>
      </c>
      <c r="B39" s="450"/>
      <c r="C39" s="450"/>
      <c r="D39" s="450"/>
      <c r="E39" s="450"/>
      <c r="F39" s="450"/>
      <c r="G39" s="485"/>
      <c r="H39" s="329">
        <f>SUM(H38:H38)</f>
        <v>575616</v>
      </c>
      <c r="I39" s="200"/>
      <c r="J39" s="200"/>
      <c r="K39" s="200"/>
      <c r="L39" s="201"/>
    </row>
    <row r="40" spans="1:12" ht="50.25" thickBot="1">
      <c r="A40" s="320">
        <v>18</v>
      </c>
      <c r="B40" s="122">
        <v>45260</v>
      </c>
      <c r="C40" s="19" t="s">
        <v>1101</v>
      </c>
      <c r="D40" s="18" t="s">
        <v>26</v>
      </c>
      <c r="E40" s="319" t="s">
        <v>1102</v>
      </c>
      <c r="F40" s="183" t="s">
        <v>1103</v>
      </c>
      <c r="G40" s="183" t="s">
        <v>47</v>
      </c>
      <c r="H40" s="105">
        <v>70620</v>
      </c>
      <c r="I40" s="243" t="s">
        <v>1104</v>
      </c>
      <c r="J40" s="243" t="s">
        <v>1105</v>
      </c>
      <c r="K40" s="243" t="s">
        <v>36</v>
      </c>
      <c r="L40" s="321" t="s">
        <v>19</v>
      </c>
    </row>
    <row r="41" spans="1:12" ht="17.25" thickBot="1">
      <c r="A41" s="351"/>
      <c r="B41" s="450" t="s">
        <v>1106</v>
      </c>
      <c r="C41" s="450"/>
      <c r="D41" s="450"/>
      <c r="E41" s="450"/>
      <c r="F41" s="450"/>
      <c r="G41" s="482"/>
      <c r="H41" s="326">
        <f>SUM(H40:H40)</f>
        <v>70620</v>
      </c>
      <c r="I41" s="282"/>
      <c r="J41" s="200"/>
      <c r="K41" s="200"/>
      <c r="L41" s="201"/>
    </row>
    <row r="42" spans="1:12" ht="50.25" thickBot="1">
      <c r="A42" s="354">
        <v>20</v>
      </c>
      <c r="B42" s="355">
        <v>45230</v>
      </c>
      <c r="C42" s="47" t="s">
        <v>1071</v>
      </c>
      <c r="D42" s="34" t="s">
        <v>26</v>
      </c>
      <c r="E42" s="202" t="s">
        <v>1093</v>
      </c>
      <c r="F42" s="287" t="s">
        <v>1073</v>
      </c>
      <c r="G42" s="287" t="s">
        <v>386</v>
      </c>
      <c r="H42" s="356">
        <v>580</v>
      </c>
      <c r="I42" s="199" t="s">
        <v>925</v>
      </c>
      <c r="J42" s="199" t="s">
        <v>804</v>
      </c>
      <c r="K42" s="199" t="s">
        <v>36</v>
      </c>
      <c r="L42" s="199" t="s">
        <v>14</v>
      </c>
    </row>
    <row r="43" spans="1:12" ht="17.25" thickBot="1">
      <c r="A43" s="449" t="s">
        <v>1074</v>
      </c>
      <c r="B43" s="450"/>
      <c r="C43" s="450"/>
      <c r="D43" s="450"/>
      <c r="E43" s="450"/>
      <c r="F43" s="450"/>
      <c r="G43" s="485"/>
      <c r="H43" s="329">
        <f>SUM(H42)</f>
        <v>580</v>
      </c>
      <c r="I43" s="200"/>
      <c r="J43" s="200"/>
      <c r="K43" s="200"/>
      <c r="L43" s="201"/>
    </row>
    <row r="44" spans="1:12" ht="17.25" thickBot="1">
      <c r="A44" s="466" t="s">
        <v>25</v>
      </c>
      <c r="B44" s="467"/>
      <c r="C44" s="467"/>
      <c r="D44" s="467"/>
      <c r="E44" s="467"/>
      <c r="F44" s="467"/>
      <c r="G44" s="507"/>
      <c r="H44" s="141">
        <f>H14+H17+H20+H25+H27+H31+H33+H35+H37+H39+H41+H43</f>
        <v>3037559.55</v>
      </c>
      <c r="I44" s="503"/>
      <c r="J44" s="504"/>
      <c r="K44" s="504"/>
      <c r="L44" s="505"/>
    </row>
    <row r="45" spans="1:12" ht="15.75">
      <c r="A45" s="5"/>
      <c r="B45" s="6"/>
      <c r="C45" s="350" t="s">
        <v>31</v>
      </c>
      <c r="D45" s="350"/>
      <c r="E45" s="350"/>
      <c r="F45" s="350"/>
      <c r="G45" s="350"/>
      <c r="H45" s="350"/>
      <c r="I45" s="350"/>
      <c r="J45" s="350"/>
      <c r="K45" s="350"/>
      <c r="L45" s="350"/>
    </row>
    <row r="46" spans="1:12" ht="15.75">
      <c r="A46" s="7" t="s">
        <v>10</v>
      </c>
      <c r="B46" s="1"/>
      <c r="C46" s="1"/>
      <c r="D46" s="1"/>
      <c r="E46" s="1"/>
      <c r="F46" s="353"/>
      <c r="G46" s="353"/>
      <c r="H46" s="1"/>
      <c r="I46" s="1"/>
      <c r="J46" s="1"/>
      <c r="K46" s="1"/>
      <c r="L46" s="1"/>
    </row>
    <row r="47" spans="1:12" ht="15.75">
      <c r="A47" s="448"/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</row>
    <row r="48" spans="1:12" ht="15.75">
      <c r="A48" s="1"/>
      <c r="B48" s="1"/>
      <c r="C48" s="1"/>
      <c r="D48" s="1"/>
      <c r="E48" s="1"/>
      <c r="F48" s="353"/>
      <c r="G48" s="353"/>
      <c r="H48" s="1"/>
      <c r="I48" s="1"/>
      <c r="J48" s="1"/>
      <c r="K48" s="1"/>
      <c r="L48" s="1"/>
    </row>
    <row r="49" spans="1:7" ht="17.25" thickBot="1">
      <c r="A49" s="1"/>
      <c r="G49" s="141"/>
    </row>
    <row r="50" spans="1:16" ht="15.75">
      <c r="A50" s="1"/>
      <c r="P50" s="207"/>
    </row>
    <row r="51" spans="1:14" ht="15.75">
      <c r="A51" s="1"/>
      <c r="M51" s="350"/>
      <c r="N51" s="350"/>
    </row>
    <row r="52" spans="1:7" ht="15.75">
      <c r="A52" s="1"/>
      <c r="C52" s="501" t="s">
        <v>824</v>
      </c>
      <c r="D52" s="501"/>
      <c r="E52" s="296"/>
      <c r="G52" s="288"/>
    </row>
    <row r="53" spans="1:20" ht="82.5" hidden="1">
      <c r="A53" s="1"/>
      <c r="C53" s="296"/>
      <c r="D53" s="296"/>
      <c r="E53" s="296"/>
      <c r="S53" s="67">
        <v>44592</v>
      </c>
      <c r="T53" s="47" t="s">
        <v>42</v>
      </c>
    </row>
    <row r="54" spans="1:5" ht="15.75" hidden="1">
      <c r="A54" s="1"/>
      <c r="C54" s="296"/>
      <c r="D54" s="296"/>
      <c r="E54" s="296"/>
    </row>
    <row r="55" spans="1:5" ht="15.75" hidden="1">
      <c r="A55" s="1"/>
      <c r="C55" s="296"/>
      <c r="D55" s="296"/>
      <c r="E55" s="296"/>
    </row>
    <row r="56" spans="1:5" ht="15.75" hidden="1">
      <c r="A56" s="1"/>
      <c r="C56" s="296"/>
      <c r="D56" s="296"/>
      <c r="E56" s="296"/>
    </row>
    <row r="57" spans="1:5" ht="15.75">
      <c r="A57" s="1"/>
      <c r="C57" s="501" t="s">
        <v>825</v>
      </c>
      <c r="D57" s="501"/>
      <c r="E57" s="296"/>
    </row>
    <row r="58" spans="1:5" ht="15" customHeight="1">
      <c r="A58" s="1"/>
      <c r="C58" s="501" t="s">
        <v>826</v>
      </c>
      <c r="D58" s="501"/>
      <c r="E58" s="501"/>
    </row>
    <row r="59" spans="1:5" ht="15" customHeight="1">
      <c r="A59" s="1"/>
      <c r="C59" s="296"/>
      <c r="D59" s="296"/>
      <c r="E59" s="296"/>
    </row>
    <row r="60" spans="1:5" ht="15.75">
      <c r="A60" s="1"/>
      <c r="C60" s="296"/>
      <c r="D60" s="296"/>
      <c r="E60" s="296"/>
    </row>
    <row r="61" spans="1:5" ht="15.75">
      <c r="A61" s="1"/>
      <c r="C61" s="296"/>
      <c r="D61" s="296"/>
      <c r="E61" s="296"/>
    </row>
    <row r="62" spans="1:5" ht="15.75">
      <c r="A62" s="1"/>
      <c r="C62" s="296"/>
      <c r="D62" s="296"/>
      <c r="E62" s="296"/>
    </row>
    <row r="63" spans="1:5" ht="15.75">
      <c r="A63" s="1"/>
      <c r="C63" s="296"/>
      <c r="D63" s="296"/>
      <c r="E63" s="296"/>
    </row>
    <row r="64" spans="1:5" ht="15" customHeight="1">
      <c r="A64" s="1"/>
      <c r="C64" s="296"/>
      <c r="D64" s="296"/>
      <c r="E64" s="296"/>
    </row>
    <row r="65" spans="1:5" ht="15.75">
      <c r="A65" s="1"/>
      <c r="C65" s="296"/>
      <c r="D65" s="296"/>
      <c r="E65" s="296"/>
    </row>
    <row r="66" spans="1:5" ht="15.75">
      <c r="A66" s="1"/>
      <c r="C66" s="296"/>
      <c r="D66" s="296"/>
      <c r="E66" s="296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" customHeight="1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" customHeight="1">
      <c r="A117" s="1"/>
    </row>
    <row r="118" ht="15" customHeight="1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" customHeight="1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" customHeight="1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" customHeight="1">
      <c r="A163" s="1"/>
    </row>
    <row r="164" ht="15" customHeight="1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" customHeight="1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" customHeight="1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" customHeight="1">
      <c r="A220" s="1"/>
    </row>
    <row r="221" ht="15" customHeight="1">
      <c r="A221" s="1"/>
    </row>
    <row r="222" ht="15.75">
      <c r="A222" s="1"/>
    </row>
    <row r="223" ht="15.75">
      <c r="A223" s="1"/>
    </row>
    <row r="224" ht="15.75">
      <c r="A224" s="1"/>
    </row>
    <row r="225" ht="15" customHeight="1">
      <c r="A225" s="1"/>
    </row>
    <row r="226" ht="15.75">
      <c r="A226" s="1"/>
    </row>
    <row r="227" ht="15.75">
      <c r="A227" s="1"/>
    </row>
    <row r="228" ht="15" customHeight="1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" customHeight="1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" customHeight="1">
      <c r="A272" s="1"/>
    </row>
    <row r="273" ht="15.75">
      <c r="A273" s="8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" customHeight="1">
      <c r="A291" s="1"/>
    </row>
    <row r="292" ht="15" customHeight="1">
      <c r="A292" s="1"/>
    </row>
    <row r="293" ht="15.75">
      <c r="A293" s="1"/>
    </row>
    <row r="294" ht="15.75">
      <c r="A294" s="1"/>
    </row>
    <row r="295" ht="15.75">
      <c r="A295" s="1"/>
    </row>
    <row r="296" ht="15" customHeight="1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" customHeight="1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" customHeight="1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" customHeight="1">
      <c r="A350" s="1"/>
    </row>
    <row r="351" ht="15" customHeight="1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" customHeight="1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" customHeight="1">
      <c r="A374" s="1"/>
    </row>
    <row r="375" ht="15" customHeight="1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" customHeight="1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" customHeight="1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" customHeight="1">
      <c r="A460" s="1"/>
    </row>
    <row r="461" ht="15" customHeight="1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" customHeight="1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" customHeight="1">
      <c r="A490" s="1"/>
    </row>
    <row r="491" ht="15" customHeight="1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" customHeight="1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 t="s">
        <v>4</v>
      </c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" customHeight="1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" customHeight="1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" customHeight="1">
      <c r="A577" s="1"/>
    </row>
    <row r="578" ht="15" customHeight="1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" customHeight="1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" customHeight="1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" customHeight="1">
      <c r="A646" s="1"/>
    </row>
    <row r="647" ht="15" customHeight="1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" customHeight="1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" customHeight="1">
      <c r="A711" s="1"/>
    </row>
    <row r="712" ht="15" customHeight="1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" customHeight="1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33" customHeight="1">
      <c r="A725" s="1"/>
    </row>
    <row r="726" ht="15.75">
      <c r="A726" s="1"/>
    </row>
    <row r="727" ht="15.75">
      <c r="A727" s="1"/>
    </row>
    <row r="728" spans="1:12" ht="15.75">
      <c r="A728" s="1"/>
      <c r="B728" s="1"/>
      <c r="C728" s="1"/>
      <c r="D728" s="1"/>
      <c r="E728" s="1"/>
      <c r="F728" s="353"/>
      <c r="G728" s="353"/>
      <c r="H728" s="1"/>
      <c r="I728" s="1"/>
      <c r="J728" s="1"/>
      <c r="K728" s="1"/>
      <c r="L728" s="1"/>
    </row>
    <row r="729" spans="1:12" ht="15.75">
      <c r="A729" s="1"/>
      <c r="B729" s="1"/>
      <c r="C729" s="1"/>
      <c r="D729" s="1"/>
      <c r="E729" s="1"/>
      <c r="F729" s="353"/>
      <c r="G729" s="353"/>
      <c r="H729" s="1"/>
      <c r="I729" s="1"/>
      <c r="J729" s="1"/>
      <c r="K729" s="1"/>
      <c r="L729" s="1"/>
    </row>
    <row r="730" spans="1:12" ht="15.75">
      <c r="A730" s="1"/>
      <c r="B730" s="1"/>
      <c r="C730" s="1"/>
      <c r="D730" s="1"/>
      <c r="E730" s="1"/>
      <c r="F730" s="353"/>
      <c r="G730" s="353"/>
      <c r="H730" s="1"/>
      <c r="I730" s="1"/>
      <c r="J730" s="1"/>
      <c r="K730" s="1"/>
      <c r="L730" s="1"/>
    </row>
    <row r="731" spans="1:12" ht="15.75">
      <c r="A731" s="1"/>
      <c r="B731" s="1"/>
      <c r="C731" s="1"/>
      <c r="D731" s="1"/>
      <c r="E731" s="1"/>
      <c r="F731" s="353"/>
      <c r="G731" s="353"/>
      <c r="H731" s="1"/>
      <c r="I731" s="1"/>
      <c r="J731" s="1"/>
      <c r="K731" s="1"/>
      <c r="L731" s="1"/>
    </row>
    <row r="734" ht="15.75">
      <c r="M734" s="1"/>
    </row>
    <row r="735" ht="15.75">
      <c r="M735" s="1"/>
    </row>
    <row r="736" ht="15.75">
      <c r="M736" s="1"/>
    </row>
    <row r="737" ht="15.75">
      <c r="M737" s="1"/>
    </row>
  </sheetData>
  <sheetProtection/>
  <mergeCells count="41">
    <mergeCell ref="C57:D57"/>
    <mergeCell ref="C58:E58"/>
    <mergeCell ref="A43:G43"/>
    <mergeCell ref="A44:G44"/>
    <mergeCell ref="I44:L44"/>
    <mergeCell ref="A47:L47"/>
    <mergeCell ref="C52:D52"/>
    <mergeCell ref="A33:G33"/>
    <mergeCell ref="A35:G35"/>
    <mergeCell ref="A37:G37"/>
    <mergeCell ref="A39:G39"/>
    <mergeCell ref="B41:G41"/>
    <mergeCell ref="A20:G20"/>
    <mergeCell ref="A25:G25"/>
    <mergeCell ref="A27:G27"/>
    <mergeCell ref="I27:L27"/>
    <mergeCell ref="A31:G31"/>
    <mergeCell ref="I31:L31"/>
    <mergeCell ref="K9:L10"/>
    <mergeCell ref="H10:H11"/>
    <mergeCell ref="I10:I11"/>
    <mergeCell ref="J10:J11"/>
    <mergeCell ref="A17:G17"/>
    <mergeCell ref="I17:L17"/>
    <mergeCell ref="A14:G14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26"/>
  <sheetViews>
    <sheetView tabSelected="1" zoomScaleSheetLayoutView="100" zoomScalePageLayoutView="0" workbookViewId="0" topLeftCell="A6">
      <selection activeCell="N23" sqref="N23"/>
    </sheetView>
  </sheetViews>
  <sheetFormatPr defaultColWidth="9.140625" defaultRowHeight="15"/>
  <cols>
    <col min="1" max="1" width="4.8515625" style="173" customWidth="1"/>
    <col min="2" max="2" width="8.7109375" style="173" customWidth="1"/>
    <col min="3" max="3" width="19.8515625" style="173" customWidth="1"/>
    <col min="4" max="4" width="14.8515625" style="173" customWidth="1"/>
    <col min="5" max="5" width="23.140625" style="173" customWidth="1"/>
    <col min="6" max="6" width="24.57421875" style="206" customWidth="1"/>
    <col min="7" max="7" width="23.7109375" style="206" customWidth="1"/>
    <col min="8" max="8" width="13.7109375" style="173" customWidth="1"/>
    <col min="9" max="9" width="6.00390625" style="173" customWidth="1"/>
    <col min="10" max="10" width="11.140625" style="173" customWidth="1"/>
    <col min="11" max="11" width="4.7109375" style="173" customWidth="1"/>
    <col min="12" max="12" width="4.140625" style="173" customWidth="1"/>
    <col min="13" max="16384" width="9.140625" style="173" customWidth="1"/>
  </cols>
  <sheetData>
    <row r="1" spans="1:12" ht="15.75">
      <c r="A1" s="1" t="s">
        <v>4</v>
      </c>
      <c r="B1" s="1"/>
      <c r="C1" s="392"/>
      <c r="D1" s="1"/>
      <c r="E1" s="1"/>
      <c r="F1" s="392"/>
      <c r="G1" s="392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392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392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392"/>
      <c r="G4" s="392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392"/>
      <c r="G5" s="392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392"/>
      <c r="G6" s="392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389"/>
      <c r="L7" s="389"/>
    </row>
    <row r="8" spans="1:12" ht="16.5" thickBot="1">
      <c r="A8" s="403" t="s">
        <v>1128</v>
      </c>
      <c r="B8" s="403"/>
      <c r="C8" s="403"/>
      <c r="D8" s="403"/>
      <c r="E8" s="403"/>
      <c r="F8" s="403"/>
      <c r="G8" s="403"/>
      <c r="H8" s="403"/>
      <c r="I8" s="403"/>
      <c r="J8" s="390"/>
      <c r="K8" s="389"/>
      <c r="L8" s="389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391">
        <v>2</v>
      </c>
      <c r="C12" s="10">
        <v>3</v>
      </c>
      <c r="D12" s="10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26.25" thickBot="1">
      <c r="A13" s="363">
        <v>1</v>
      </c>
      <c r="B13" s="309">
        <v>45289</v>
      </c>
      <c r="C13" s="238" t="s">
        <v>422</v>
      </c>
      <c r="D13" s="364" t="s">
        <v>26</v>
      </c>
      <c r="E13" s="365" t="s">
        <v>1141</v>
      </c>
      <c r="F13" s="366" t="s">
        <v>18</v>
      </c>
      <c r="G13" s="366" t="s">
        <v>18</v>
      </c>
      <c r="H13" s="367">
        <v>121626.98</v>
      </c>
      <c r="I13" s="123">
        <v>472</v>
      </c>
      <c r="J13" s="112">
        <v>45261</v>
      </c>
      <c r="K13" s="123">
        <v>5</v>
      </c>
      <c r="L13" s="123" t="s">
        <v>19</v>
      </c>
    </row>
    <row r="14" spans="1:12" ht="16.5" thickBot="1">
      <c r="A14" s="519" t="s">
        <v>175</v>
      </c>
      <c r="B14" s="520"/>
      <c r="C14" s="520"/>
      <c r="D14" s="520"/>
      <c r="E14" s="520"/>
      <c r="F14" s="520"/>
      <c r="G14" s="521"/>
      <c r="H14" s="368">
        <f>SUM(H13:H13)</f>
        <v>121626.98</v>
      </c>
      <c r="I14" s="369"/>
      <c r="J14" s="369"/>
      <c r="K14" s="369"/>
      <c r="L14" s="370"/>
    </row>
    <row r="15" spans="1:12" ht="33.75" thickBot="1">
      <c r="A15" s="183">
        <v>2</v>
      </c>
      <c r="B15" s="309">
        <v>45289</v>
      </c>
      <c r="C15" s="19" t="s">
        <v>1129</v>
      </c>
      <c r="D15" s="18" t="s">
        <v>26</v>
      </c>
      <c r="E15" s="19" t="s">
        <v>1130</v>
      </c>
      <c r="F15" s="106" t="s">
        <v>1131</v>
      </c>
      <c r="G15" s="177" t="s">
        <v>20</v>
      </c>
      <c r="H15" s="191">
        <v>12200</v>
      </c>
      <c r="I15" s="192" t="s">
        <v>114</v>
      </c>
      <c r="J15" s="112">
        <v>45261</v>
      </c>
      <c r="K15" s="192" t="s">
        <v>46</v>
      </c>
      <c r="L15" s="192" t="s">
        <v>19</v>
      </c>
    </row>
    <row r="16" spans="1:12" ht="17.25" thickBot="1">
      <c r="A16" s="449" t="s">
        <v>1142</v>
      </c>
      <c r="B16" s="450"/>
      <c r="C16" s="450"/>
      <c r="D16" s="450"/>
      <c r="E16" s="450"/>
      <c r="F16" s="450"/>
      <c r="G16" s="485"/>
      <c r="H16" s="323">
        <f>SUM(H15:H15)</f>
        <v>12200</v>
      </c>
      <c r="I16" s="486"/>
      <c r="J16" s="487"/>
      <c r="K16" s="487"/>
      <c r="L16" s="488"/>
    </row>
    <row r="17" spans="1:12" ht="33">
      <c r="A17" s="106">
        <v>3</v>
      </c>
      <c r="B17" s="309">
        <v>45289</v>
      </c>
      <c r="C17" s="19" t="s">
        <v>1132</v>
      </c>
      <c r="D17" s="18" t="s">
        <v>26</v>
      </c>
      <c r="E17" s="331" t="s">
        <v>1133</v>
      </c>
      <c r="F17" s="106" t="s">
        <v>265</v>
      </c>
      <c r="G17" s="177" t="s">
        <v>47</v>
      </c>
      <c r="H17" s="105">
        <v>10000</v>
      </c>
      <c r="I17" s="192" t="s">
        <v>252</v>
      </c>
      <c r="J17" s="112">
        <v>45261</v>
      </c>
      <c r="K17" s="192" t="s">
        <v>36</v>
      </c>
      <c r="L17" s="192" t="s">
        <v>19</v>
      </c>
    </row>
    <row r="18" spans="1:12" ht="33">
      <c r="A18" s="106">
        <v>4</v>
      </c>
      <c r="B18" s="309">
        <v>45289</v>
      </c>
      <c r="C18" s="19" t="s">
        <v>805</v>
      </c>
      <c r="D18" s="18" t="s">
        <v>26</v>
      </c>
      <c r="E18" s="331" t="s">
        <v>1134</v>
      </c>
      <c r="F18" s="106" t="s">
        <v>265</v>
      </c>
      <c r="G18" s="106" t="s">
        <v>18</v>
      </c>
      <c r="H18" s="105">
        <v>171415.68</v>
      </c>
      <c r="I18" s="192" t="s">
        <v>1135</v>
      </c>
      <c r="J18" s="112">
        <v>45261</v>
      </c>
      <c r="K18" s="192" t="s">
        <v>36</v>
      </c>
      <c r="L18" s="192" t="s">
        <v>19</v>
      </c>
    </row>
    <row r="19" spans="1:12" ht="33.75" thickBot="1">
      <c r="A19" s="23">
        <v>5</v>
      </c>
      <c r="B19" s="315">
        <v>45289</v>
      </c>
      <c r="C19" s="47" t="s">
        <v>1156</v>
      </c>
      <c r="D19" s="34" t="s">
        <v>26</v>
      </c>
      <c r="E19" s="397" t="s">
        <v>1136</v>
      </c>
      <c r="F19" s="23" t="s">
        <v>265</v>
      </c>
      <c r="G19" s="24" t="s">
        <v>47</v>
      </c>
      <c r="H19" s="105">
        <v>128932.39</v>
      </c>
      <c r="I19" s="199" t="s">
        <v>1137</v>
      </c>
      <c r="J19" s="213">
        <v>45261</v>
      </c>
      <c r="K19" s="199" t="s">
        <v>36</v>
      </c>
      <c r="L19" s="199" t="s">
        <v>19</v>
      </c>
    </row>
    <row r="20" spans="1:12" ht="17.25" thickBot="1">
      <c r="A20" s="449" t="s">
        <v>1015</v>
      </c>
      <c r="B20" s="450"/>
      <c r="C20" s="450"/>
      <c r="D20" s="450"/>
      <c r="E20" s="450"/>
      <c r="F20" s="450"/>
      <c r="G20" s="485"/>
      <c r="H20" s="396">
        <f>SUM(H17:H19)</f>
        <v>310348.07</v>
      </c>
      <c r="I20" s="486"/>
      <c r="J20" s="487"/>
      <c r="K20" s="487"/>
      <c r="L20" s="488"/>
    </row>
    <row r="21" spans="1:12" ht="50.25" thickBot="1">
      <c r="A21" s="183">
        <v>6</v>
      </c>
      <c r="B21" s="309">
        <v>45289</v>
      </c>
      <c r="C21" s="19" t="s">
        <v>1138</v>
      </c>
      <c r="D21" s="18" t="s">
        <v>26</v>
      </c>
      <c r="E21" s="184" t="s">
        <v>1139</v>
      </c>
      <c r="F21" s="184" t="s">
        <v>94</v>
      </c>
      <c r="G21" s="172" t="s">
        <v>20</v>
      </c>
      <c r="H21" s="227">
        <v>99400</v>
      </c>
      <c r="I21" s="192" t="s">
        <v>1087</v>
      </c>
      <c r="J21" s="192" t="s">
        <v>1088</v>
      </c>
      <c r="K21" s="192" t="s">
        <v>36</v>
      </c>
      <c r="L21" s="192" t="s">
        <v>19</v>
      </c>
    </row>
    <row r="22" spans="1:12" ht="17.25" thickBot="1">
      <c r="A22" s="449" t="s">
        <v>794</v>
      </c>
      <c r="B22" s="450"/>
      <c r="C22" s="450"/>
      <c r="D22" s="450"/>
      <c r="E22" s="450"/>
      <c r="F22" s="450"/>
      <c r="G22" s="485"/>
      <c r="H22" s="340">
        <f>SUM(H21:H21)</f>
        <v>99400</v>
      </c>
      <c r="I22" s="200"/>
      <c r="J22" s="200"/>
      <c r="K22" s="200"/>
      <c r="L22" s="201"/>
    </row>
    <row r="23" spans="1:12" ht="50.25" thickBot="1">
      <c r="A23" s="354">
        <v>7</v>
      </c>
      <c r="B23" s="309">
        <v>45289</v>
      </c>
      <c r="C23" s="47" t="s">
        <v>1071</v>
      </c>
      <c r="D23" s="34" t="s">
        <v>26</v>
      </c>
      <c r="E23" s="202" t="s">
        <v>1140</v>
      </c>
      <c r="F23" s="287" t="s">
        <v>1073</v>
      </c>
      <c r="G23" s="198" t="s">
        <v>386</v>
      </c>
      <c r="H23" s="356">
        <v>600</v>
      </c>
      <c r="I23" s="199" t="s">
        <v>925</v>
      </c>
      <c r="J23" s="199" t="s">
        <v>804</v>
      </c>
      <c r="K23" s="199" t="s">
        <v>36</v>
      </c>
      <c r="L23" s="199" t="s">
        <v>14</v>
      </c>
    </row>
    <row r="24" spans="1:12" ht="17.25" thickBot="1">
      <c r="A24" s="449" t="s">
        <v>1074</v>
      </c>
      <c r="B24" s="450"/>
      <c r="C24" s="450"/>
      <c r="D24" s="450"/>
      <c r="E24" s="450"/>
      <c r="F24" s="450"/>
      <c r="G24" s="485"/>
      <c r="H24" s="329">
        <f>SUM(H23)</f>
        <v>600</v>
      </c>
      <c r="I24" s="200"/>
      <c r="J24" s="200"/>
      <c r="K24" s="200"/>
      <c r="L24" s="201"/>
    </row>
    <row r="25" spans="1:12" ht="33.75" thickBot="1">
      <c r="A25" s="287">
        <v>8</v>
      </c>
      <c r="B25" s="344">
        <v>45289</v>
      </c>
      <c r="C25" s="47" t="s">
        <v>1157</v>
      </c>
      <c r="D25" s="34" t="s">
        <v>26</v>
      </c>
      <c r="E25" s="395" t="s">
        <v>1143</v>
      </c>
      <c r="F25" s="198" t="s">
        <v>1144</v>
      </c>
      <c r="G25" s="198" t="s">
        <v>18</v>
      </c>
      <c r="H25" s="356">
        <v>7900</v>
      </c>
      <c r="I25" s="199" t="s">
        <v>1145</v>
      </c>
      <c r="J25" s="199" t="s">
        <v>1146</v>
      </c>
      <c r="K25" s="199" t="s">
        <v>36</v>
      </c>
      <c r="L25" s="199" t="s">
        <v>19</v>
      </c>
    </row>
    <row r="26" spans="1:12" ht="17.25" thickBot="1">
      <c r="A26" s="449" t="s">
        <v>596</v>
      </c>
      <c r="B26" s="450"/>
      <c r="C26" s="450"/>
      <c r="D26" s="450"/>
      <c r="E26" s="450"/>
      <c r="F26" s="450"/>
      <c r="G26" s="485"/>
      <c r="H26" s="329">
        <f>SUM(H25)</f>
        <v>7900</v>
      </c>
      <c r="I26" s="200"/>
      <c r="J26" s="200"/>
      <c r="K26" s="200"/>
      <c r="L26" s="201"/>
    </row>
    <row r="27" spans="1:12" ht="66">
      <c r="A27" s="197">
        <v>9</v>
      </c>
      <c r="B27" s="338">
        <v>45289</v>
      </c>
      <c r="C27" s="19" t="s">
        <v>1147</v>
      </c>
      <c r="D27" s="18" t="s">
        <v>26</v>
      </c>
      <c r="E27" s="184" t="s">
        <v>1150</v>
      </c>
      <c r="F27" s="183" t="s">
        <v>111</v>
      </c>
      <c r="G27" s="183" t="s">
        <v>386</v>
      </c>
      <c r="H27" s="52">
        <v>16000</v>
      </c>
      <c r="I27" s="192" t="s">
        <v>777</v>
      </c>
      <c r="J27" s="192" t="s">
        <v>402</v>
      </c>
      <c r="K27" s="192" t="s">
        <v>36</v>
      </c>
      <c r="L27" s="192" t="s">
        <v>19</v>
      </c>
    </row>
    <row r="28" spans="1:12" ht="66">
      <c r="A28" s="215">
        <v>10</v>
      </c>
      <c r="B28" s="309">
        <v>45289</v>
      </c>
      <c r="C28" s="36" t="s">
        <v>1149</v>
      </c>
      <c r="D28" s="29" t="s">
        <v>26</v>
      </c>
      <c r="E28" s="190" t="s">
        <v>1148</v>
      </c>
      <c r="F28" s="189" t="s">
        <v>111</v>
      </c>
      <c r="G28" s="189" t="s">
        <v>18</v>
      </c>
      <c r="H28" s="59">
        <v>15000</v>
      </c>
      <c r="I28" s="225" t="s">
        <v>777</v>
      </c>
      <c r="J28" s="225" t="s">
        <v>402</v>
      </c>
      <c r="K28" s="225" t="s">
        <v>36</v>
      </c>
      <c r="L28" s="225" t="s">
        <v>19</v>
      </c>
    </row>
    <row r="29" spans="1:12" ht="33.75" thickBot="1">
      <c r="A29" s="394">
        <v>11</v>
      </c>
      <c r="B29" s="309">
        <v>45289</v>
      </c>
      <c r="C29" s="47" t="s">
        <v>1151</v>
      </c>
      <c r="D29" s="34" t="s">
        <v>26</v>
      </c>
      <c r="E29" s="230" t="s">
        <v>1152</v>
      </c>
      <c r="F29" s="189" t="s">
        <v>111</v>
      </c>
      <c r="G29" s="231" t="s">
        <v>438</v>
      </c>
      <c r="H29" s="146">
        <v>9000</v>
      </c>
      <c r="I29" s="225" t="s">
        <v>777</v>
      </c>
      <c r="J29" s="225" t="s">
        <v>402</v>
      </c>
      <c r="K29" s="225" t="s">
        <v>36</v>
      </c>
      <c r="L29" s="225" t="s">
        <v>19</v>
      </c>
    </row>
    <row r="30" spans="1:12" ht="16.5">
      <c r="A30" s="498" t="s">
        <v>713</v>
      </c>
      <c r="B30" s="499"/>
      <c r="C30" s="499"/>
      <c r="D30" s="499"/>
      <c r="E30" s="499"/>
      <c r="F30" s="499"/>
      <c r="G30" s="500"/>
      <c r="H30" s="398">
        <f>SUM(H27:H29)</f>
        <v>40000</v>
      </c>
      <c r="I30" s="233"/>
      <c r="J30" s="233"/>
      <c r="K30" s="233"/>
      <c r="L30" s="233"/>
    </row>
    <row r="31" spans="1:12" ht="49.5">
      <c r="A31" s="215">
        <v>12</v>
      </c>
      <c r="B31" s="309">
        <v>45289</v>
      </c>
      <c r="C31" s="36" t="s">
        <v>1071</v>
      </c>
      <c r="D31" s="29" t="s">
        <v>26</v>
      </c>
      <c r="E31" s="190" t="s">
        <v>1153</v>
      </c>
      <c r="F31" s="189" t="s">
        <v>183</v>
      </c>
      <c r="G31" s="183" t="s">
        <v>386</v>
      </c>
      <c r="H31" s="59">
        <v>25334.4</v>
      </c>
      <c r="I31" s="225" t="s">
        <v>1154</v>
      </c>
      <c r="J31" s="225" t="s">
        <v>1155</v>
      </c>
      <c r="K31" s="225" t="s">
        <v>185</v>
      </c>
      <c r="L31" s="225" t="s">
        <v>19</v>
      </c>
    </row>
    <row r="32" spans="1:12" ht="16.5">
      <c r="A32" s="215"/>
      <c r="B32" s="215"/>
      <c r="C32" s="215"/>
      <c r="D32" s="215"/>
      <c r="E32" s="215"/>
      <c r="F32" s="215"/>
      <c r="G32" s="215"/>
      <c r="H32" s="393">
        <f>SUM(H31)</f>
        <v>25334.4</v>
      </c>
      <c r="I32" s="225"/>
      <c r="J32" s="225"/>
      <c r="K32" s="225"/>
      <c r="L32" s="225"/>
    </row>
    <row r="33" spans="1:12" ht="17.25" thickBot="1">
      <c r="A33" s="466" t="s">
        <v>25</v>
      </c>
      <c r="B33" s="467"/>
      <c r="C33" s="467"/>
      <c r="D33" s="467"/>
      <c r="E33" s="467"/>
      <c r="F33" s="467"/>
      <c r="G33" s="507"/>
      <c r="H33" s="141">
        <f>H14+H16+H20+H22+H24+H26+H30+H32</f>
        <v>617409.4500000001</v>
      </c>
      <c r="I33" s="503"/>
      <c r="J33" s="504"/>
      <c r="K33" s="504"/>
      <c r="L33" s="505"/>
    </row>
    <row r="34" spans="1:12" ht="15.75">
      <c r="A34" s="5"/>
      <c r="B34" s="6"/>
      <c r="C34" s="389" t="s">
        <v>31</v>
      </c>
      <c r="D34" s="389"/>
      <c r="E34" s="389"/>
      <c r="F34" s="389"/>
      <c r="G34" s="389"/>
      <c r="H34" s="389"/>
      <c r="I34" s="389"/>
      <c r="J34" s="389"/>
      <c r="K34" s="389"/>
      <c r="L34" s="389"/>
    </row>
    <row r="35" spans="1:12" ht="15.75">
      <c r="A35" s="7" t="s">
        <v>10</v>
      </c>
      <c r="B35" s="1"/>
      <c r="C35" s="1"/>
      <c r="D35" s="1"/>
      <c r="E35" s="1"/>
      <c r="F35" s="392"/>
      <c r="G35" s="392"/>
      <c r="H35" s="1"/>
      <c r="I35" s="1"/>
      <c r="J35" s="1"/>
      <c r="K35" s="1"/>
      <c r="L35" s="1"/>
    </row>
    <row r="36" spans="1:12" ht="15.75">
      <c r="A36" s="448">
        <v>51816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</row>
    <row r="37" spans="1:12" ht="15.75">
      <c r="A37" s="1"/>
      <c r="B37" s="1"/>
      <c r="C37" s="1"/>
      <c r="D37" s="1"/>
      <c r="E37" s="1"/>
      <c r="F37" s="392"/>
      <c r="G37" s="392"/>
      <c r="H37" s="1"/>
      <c r="I37" s="1"/>
      <c r="J37" s="1"/>
      <c r="K37" s="1"/>
      <c r="L37" s="1"/>
    </row>
    <row r="38" spans="1:7" ht="17.25" thickBot="1">
      <c r="A38" s="1"/>
      <c r="G38" s="141"/>
    </row>
    <row r="39" spans="1:16" ht="15.75">
      <c r="A39" s="1"/>
      <c r="P39" s="207"/>
    </row>
    <row r="40" spans="1:14" ht="15.75">
      <c r="A40" s="1"/>
      <c r="M40" s="389"/>
      <c r="N40" s="389"/>
    </row>
    <row r="41" spans="1:7" ht="15.75">
      <c r="A41" s="1"/>
      <c r="C41" s="501" t="s">
        <v>824</v>
      </c>
      <c r="D41" s="501"/>
      <c r="E41" s="296"/>
      <c r="G41" s="288"/>
    </row>
    <row r="42" spans="1:20" ht="82.5" hidden="1">
      <c r="A42" s="1"/>
      <c r="C42" s="296"/>
      <c r="D42" s="296"/>
      <c r="E42" s="296"/>
      <c r="S42" s="67">
        <v>44592</v>
      </c>
      <c r="T42" s="47" t="s">
        <v>42</v>
      </c>
    </row>
    <row r="43" spans="1:5" ht="15.75" hidden="1">
      <c r="A43" s="1"/>
      <c r="C43" s="296"/>
      <c r="D43" s="296"/>
      <c r="E43" s="296"/>
    </row>
    <row r="44" spans="1:5" ht="15.75" hidden="1">
      <c r="A44" s="1"/>
      <c r="C44" s="296"/>
      <c r="D44" s="296"/>
      <c r="E44" s="296"/>
    </row>
    <row r="45" spans="1:5" ht="15.75" hidden="1">
      <c r="A45" s="1"/>
      <c r="C45" s="296"/>
      <c r="D45" s="296"/>
      <c r="E45" s="296"/>
    </row>
    <row r="46" spans="1:5" ht="15.75">
      <c r="A46" s="1"/>
      <c r="C46" s="501" t="s">
        <v>825</v>
      </c>
      <c r="D46" s="501"/>
      <c r="E46" s="296"/>
    </row>
    <row r="47" spans="1:5" ht="15" customHeight="1">
      <c r="A47" s="1"/>
      <c r="C47" s="501" t="s">
        <v>826</v>
      </c>
      <c r="D47" s="501"/>
      <c r="E47" s="501"/>
    </row>
    <row r="48" spans="1:5" ht="15" customHeight="1">
      <c r="A48" s="1"/>
      <c r="C48" s="296"/>
      <c r="D48" s="296"/>
      <c r="E48" s="296"/>
    </row>
    <row r="49" spans="1:5" ht="15.75">
      <c r="A49" s="1"/>
      <c r="C49" s="296"/>
      <c r="D49" s="296"/>
      <c r="E49" s="296"/>
    </row>
    <row r="50" spans="1:5" ht="15.75">
      <c r="A50" s="1"/>
      <c r="C50" s="296"/>
      <c r="D50" s="296"/>
      <c r="E50" s="296"/>
    </row>
    <row r="51" spans="1:5" ht="15.75">
      <c r="A51" s="1"/>
      <c r="C51" s="296"/>
      <c r="D51" s="296"/>
      <c r="E51" s="296"/>
    </row>
    <row r="52" spans="1:5" ht="15.75">
      <c r="A52" s="1"/>
      <c r="C52" s="296"/>
      <c r="D52" s="296"/>
      <c r="E52" s="296"/>
    </row>
    <row r="53" spans="1:5" ht="15" customHeight="1">
      <c r="A53" s="1"/>
      <c r="C53" s="296"/>
      <c r="D53" s="296"/>
      <c r="E53" s="296"/>
    </row>
    <row r="54" spans="1:20" s="206" customFormat="1" ht="15.75">
      <c r="A54" s="1"/>
      <c r="B54" s="173"/>
      <c r="C54" s="296"/>
      <c r="D54" s="296"/>
      <c r="E54" s="296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</row>
    <row r="55" spans="1:20" s="206" customFormat="1" ht="15.75">
      <c r="A55" s="1"/>
      <c r="B55" s="173"/>
      <c r="C55" s="296"/>
      <c r="D55" s="296"/>
      <c r="E55" s="296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</row>
    <row r="56" spans="1:20" s="206" customFormat="1" ht="15.75">
      <c r="A56" s="1"/>
      <c r="B56" s="173"/>
      <c r="C56" s="173"/>
      <c r="D56" s="173"/>
      <c r="E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</row>
    <row r="57" spans="1:20" s="206" customFormat="1" ht="15.75">
      <c r="A57" s="1"/>
      <c r="B57" s="173"/>
      <c r="C57" s="173"/>
      <c r="D57" s="173"/>
      <c r="E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</row>
    <row r="58" spans="1:20" s="206" customFormat="1" ht="15.75">
      <c r="A58" s="1"/>
      <c r="B58" s="173"/>
      <c r="C58" s="173"/>
      <c r="D58" s="173"/>
      <c r="E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</row>
    <row r="59" spans="1:20" s="206" customFormat="1" ht="15.75">
      <c r="A59" s="1"/>
      <c r="B59" s="173"/>
      <c r="C59" s="173"/>
      <c r="D59" s="173"/>
      <c r="E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</row>
    <row r="60" spans="1:20" s="206" customFormat="1" ht="15.75">
      <c r="A60" s="1"/>
      <c r="B60" s="173"/>
      <c r="C60" s="173"/>
      <c r="D60" s="173"/>
      <c r="E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</row>
    <row r="61" spans="1:20" s="206" customFormat="1" ht="15.75">
      <c r="A61" s="1"/>
      <c r="B61" s="173"/>
      <c r="C61" s="173"/>
      <c r="D61" s="173"/>
      <c r="E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</row>
    <row r="62" spans="1:20" s="206" customFormat="1" ht="15.75">
      <c r="A62" s="1"/>
      <c r="B62" s="173"/>
      <c r="C62" s="173"/>
      <c r="D62" s="173"/>
      <c r="E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</row>
    <row r="63" spans="1:20" s="206" customFormat="1" ht="15.75">
      <c r="A63" s="1"/>
      <c r="B63" s="173"/>
      <c r="C63" s="173"/>
      <c r="D63" s="173"/>
      <c r="E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</row>
    <row r="64" spans="1:20" s="206" customFormat="1" ht="15.75">
      <c r="A64" s="1"/>
      <c r="B64" s="173"/>
      <c r="C64" s="173"/>
      <c r="D64" s="173"/>
      <c r="E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</row>
    <row r="65" spans="1:20" s="206" customFormat="1" ht="15.75">
      <c r="A65" s="1"/>
      <c r="B65" s="173"/>
      <c r="C65" s="173"/>
      <c r="D65" s="173"/>
      <c r="E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</row>
    <row r="66" spans="1:20" s="206" customFormat="1" ht="15.75">
      <c r="A66" s="1"/>
      <c r="B66" s="173"/>
      <c r="C66" s="173"/>
      <c r="D66" s="173"/>
      <c r="E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</row>
    <row r="67" spans="1:20" s="206" customFormat="1" ht="15.75">
      <c r="A67" s="1"/>
      <c r="B67" s="173"/>
      <c r="C67" s="173"/>
      <c r="D67" s="173"/>
      <c r="E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</row>
    <row r="68" spans="1:20" s="206" customFormat="1" ht="15.75">
      <c r="A68" s="1"/>
      <c r="B68" s="173"/>
      <c r="C68" s="173"/>
      <c r="D68" s="173"/>
      <c r="E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</row>
    <row r="69" spans="1:20" s="206" customFormat="1" ht="15.75">
      <c r="A69" s="1"/>
      <c r="B69" s="173"/>
      <c r="C69" s="173"/>
      <c r="D69" s="173"/>
      <c r="E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</row>
    <row r="70" ht="15.75">
      <c r="A70" s="1"/>
    </row>
    <row r="71" ht="15.75">
      <c r="A71" s="1"/>
    </row>
    <row r="72" ht="15" customHeight="1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" customHeight="1">
      <c r="A106" s="1"/>
    </row>
    <row r="107" ht="15" customHeight="1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" customHeight="1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" customHeight="1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" customHeight="1">
      <c r="A152" s="1"/>
    </row>
    <row r="153" ht="15" customHeight="1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" customHeight="1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" customHeight="1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" customHeight="1">
      <c r="A209" s="1"/>
    </row>
    <row r="210" ht="15" customHeight="1">
      <c r="A210" s="1"/>
    </row>
    <row r="211" ht="15.75">
      <c r="A211" s="1"/>
    </row>
    <row r="212" ht="15.75">
      <c r="A212" s="1"/>
    </row>
    <row r="213" ht="15.75">
      <c r="A213" s="1"/>
    </row>
    <row r="214" ht="15" customHeight="1">
      <c r="A214" s="1"/>
    </row>
    <row r="215" ht="15.75">
      <c r="A215" s="1"/>
    </row>
    <row r="216" ht="15.75">
      <c r="A216" s="1"/>
    </row>
    <row r="217" ht="15" customHeight="1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" customHeight="1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" customHeight="1">
      <c r="A261" s="1"/>
    </row>
    <row r="262" ht="15.75">
      <c r="A262" s="8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" customHeight="1">
      <c r="A280" s="1"/>
    </row>
    <row r="281" ht="15" customHeight="1">
      <c r="A281" s="1"/>
    </row>
    <row r="282" ht="15.75">
      <c r="A282" s="1"/>
    </row>
    <row r="283" ht="15.75">
      <c r="A283" s="1"/>
    </row>
    <row r="284" ht="15.75">
      <c r="A284" s="1"/>
    </row>
    <row r="285" ht="15" customHeight="1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" customHeight="1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" customHeight="1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" customHeight="1">
      <c r="A339" s="1"/>
    </row>
    <row r="340" ht="15" customHeight="1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" customHeight="1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" customHeight="1">
      <c r="A363" s="1"/>
    </row>
    <row r="364" ht="15" customHeight="1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" customHeight="1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" customHeight="1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" customHeight="1">
      <c r="A449" s="1"/>
    </row>
    <row r="450" ht="15" customHeight="1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" customHeight="1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" customHeight="1">
      <c r="A479" s="1"/>
    </row>
    <row r="480" ht="15" customHeight="1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" customHeight="1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 t="s">
        <v>4</v>
      </c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" customHeight="1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" customHeight="1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" customHeight="1">
      <c r="A566" s="1"/>
    </row>
    <row r="567" ht="15" customHeight="1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" customHeight="1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" customHeight="1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" customHeight="1">
      <c r="A635" s="1"/>
    </row>
    <row r="636" ht="15" customHeight="1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" customHeight="1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" customHeight="1">
      <c r="A700" s="1"/>
    </row>
    <row r="701" ht="15" customHeight="1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" customHeight="1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33" customHeight="1">
      <c r="A714" s="1"/>
    </row>
    <row r="715" ht="15.75">
      <c r="A715" s="1"/>
    </row>
    <row r="716" ht="15.75">
      <c r="A716" s="1"/>
    </row>
    <row r="717" spans="1:12" ht="15.75">
      <c r="A717" s="1"/>
      <c r="B717" s="1"/>
      <c r="C717" s="1"/>
      <c r="D717" s="1"/>
      <c r="E717" s="1"/>
      <c r="F717" s="392"/>
      <c r="G717" s="392"/>
      <c r="H717" s="1"/>
      <c r="I717" s="1"/>
      <c r="J717" s="1"/>
      <c r="K717" s="1"/>
      <c r="L717" s="1"/>
    </row>
    <row r="718" spans="1:12" ht="15.75">
      <c r="A718" s="1"/>
      <c r="B718" s="1"/>
      <c r="C718" s="1"/>
      <c r="D718" s="1"/>
      <c r="E718" s="1"/>
      <c r="F718" s="392"/>
      <c r="G718" s="392"/>
      <c r="H718" s="1"/>
      <c r="I718" s="1"/>
      <c r="J718" s="1"/>
      <c r="K718" s="1"/>
      <c r="L718" s="1"/>
    </row>
    <row r="719" spans="1:12" ht="15.75">
      <c r="A719" s="1"/>
      <c r="B719" s="1"/>
      <c r="C719" s="1"/>
      <c r="D719" s="1"/>
      <c r="E719" s="1"/>
      <c r="F719" s="392"/>
      <c r="G719" s="392"/>
      <c r="H719" s="1"/>
      <c r="I719" s="1"/>
      <c r="J719" s="1"/>
      <c r="K719" s="1"/>
      <c r="L719" s="1"/>
    </row>
    <row r="720" spans="1:12" ht="15.75">
      <c r="A720" s="1"/>
      <c r="B720" s="1"/>
      <c r="C720" s="1"/>
      <c r="D720" s="1"/>
      <c r="E720" s="1"/>
      <c r="F720" s="392"/>
      <c r="G720" s="392"/>
      <c r="H720" s="1"/>
      <c r="I720" s="1"/>
      <c r="J720" s="1"/>
      <c r="K720" s="1"/>
      <c r="L720" s="1"/>
    </row>
    <row r="723" ht="15.75">
      <c r="M723" s="1"/>
    </row>
    <row r="724" ht="15.75">
      <c r="M724" s="1"/>
    </row>
    <row r="725" ht="15.75">
      <c r="M725" s="1"/>
    </row>
    <row r="726" ht="15.75">
      <c r="M726" s="1"/>
    </row>
  </sheetData>
  <sheetProtection/>
  <mergeCells count="35">
    <mergeCell ref="I33:L33"/>
    <mergeCell ref="A36:L36"/>
    <mergeCell ref="C41:D41"/>
    <mergeCell ref="C46:D46"/>
    <mergeCell ref="A26:G26"/>
    <mergeCell ref="A30:G30"/>
    <mergeCell ref="C47:E47"/>
    <mergeCell ref="A22:G22"/>
    <mergeCell ref="A24:G24"/>
    <mergeCell ref="A14:G14"/>
    <mergeCell ref="A16:G16"/>
    <mergeCell ref="A33:G33"/>
    <mergeCell ref="I16:L16"/>
    <mergeCell ref="A20:G20"/>
    <mergeCell ref="I20:L20"/>
    <mergeCell ref="K9:L10"/>
    <mergeCell ref="H10:H11"/>
    <mergeCell ref="I10:I11"/>
    <mergeCell ref="J10:J11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5"/>
  <sheetViews>
    <sheetView view="pageBreakPreview" zoomScaleSheetLayoutView="100" zoomScalePageLayoutView="0" workbookViewId="0" topLeftCell="A19">
      <selection activeCell="C61" sqref="C61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110"/>
      <c r="D1" s="1"/>
      <c r="E1" s="1"/>
      <c r="F1" s="110"/>
      <c r="G1" s="110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110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110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110"/>
      <c r="G4" s="110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110"/>
      <c r="G5" s="110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110"/>
      <c r="G6" s="110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107"/>
      <c r="L7" s="107"/>
    </row>
    <row r="8" spans="1:12" ht="16.5" thickBot="1">
      <c r="A8" s="403" t="s">
        <v>89</v>
      </c>
      <c r="B8" s="403"/>
      <c r="C8" s="403"/>
      <c r="D8" s="403"/>
      <c r="E8" s="403"/>
      <c r="F8" s="403"/>
      <c r="G8" s="403"/>
      <c r="H8" s="403"/>
      <c r="I8" s="403"/>
      <c r="J8" s="108"/>
      <c r="K8" s="107"/>
      <c r="L8" s="107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109">
        <v>2</v>
      </c>
      <c r="C12" s="12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50.25" thickBot="1">
      <c r="A13" s="49">
        <v>1</v>
      </c>
      <c r="B13" s="112">
        <v>44985</v>
      </c>
      <c r="C13" s="19" t="s">
        <v>90</v>
      </c>
      <c r="D13" s="18" t="s">
        <v>26</v>
      </c>
      <c r="E13" s="91" t="s">
        <v>91</v>
      </c>
      <c r="F13" s="84" t="s">
        <v>21</v>
      </c>
      <c r="G13" s="85" t="s">
        <v>21</v>
      </c>
      <c r="H13" s="52">
        <v>91857.78</v>
      </c>
      <c r="I13" s="49">
        <v>22</v>
      </c>
      <c r="J13" s="68">
        <v>44958</v>
      </c>
      <c r="K13" s="49">
        <v>42</v>
      </c>
      <c r="L13" s="49" t="s">
        <v>17</v>
      </c>
    </row>
    <row r="14" spans="1:12" ht="17.25" thickBot="1">
      <c r="A14" s="429" t="s">
        <v>34</v>
      </c>
      <c r="B14" s="430"/>
      <c r="C14" s="430"/>
      <c r="D14" s="430"/>
      <c r="E14" s="430"/>
      <c r="F14" s="430"/>
      <c r="G14" s="431"/>
      <c r="H14" s="42">
        <f>SUM(H13:H13)</f>
        <v>91857.78</v>
      </c>
      <c r="I14" s="432"/>
      <c r="J14" s="433"/>
      <c r="K14" s="433"/>
      <c r="L14" s="434"/>
    </row>
    <row r="15" spans="1:12" ht="50.25" thickBot="1">
      <c r="A15" s="45">
        <v>2</v>
      </c>
      <c r="B15" s="112">
        <v>44985</v>
      </c>
      <c r="C15" s="45" t="s">
        <v>92</v>
      </c>
      <c r="D15" s="34" t="s">
        <v>26</v>
      </c>
      <c r="E15" s="64" t="s">
        <v>93</v>
      </c>
      <c r="F15" s="45" t="s">
        <v>94</v>
      </c>
      <c r="G15" s="27" t="s">
        <v>47</v>
      </c>
      <c r="H15" s="78">
        <v>78500</v>
      </c>
      <c r="I15" s="45">
        <v>23</v>
      </c>
      <c r="J15" s="68">
        <v>44958</v>
      </c>
      <c r="K15" s="45">
        <v>1</v>
      </c>
      <c r="L15" s="45" t="s">
        <v>19</v>
      </c>
    </row>
    <row r="16" spans="1:12" ht="17.25" thickBot="1">
      <c r="A16" s="445" t="s">
        <v>95</v>
      </c>
      <c r="B16" s="446"/>
      <c r="C16" s="446"/>
      <c r="D16" s="446"/>
      <c r="E16" s="446"/>
      <c r="F16" s="446"/>
      <c r="G16" s="447"/>
      <c r="H16" s="79">
        <f>SUM(H15)</f>
        <v>78500</v>
      </c>
      <c r="I16" s="80"/>
      <c r="J16" s="80"/>
      <c r="K16" s="80"/>
      <c r="L16" s="81"/>
    </row>
    <row r="17" spans="1:12" ht="33">
      <c r="A17" s="51">
        <v>3</v>
      </c>
      <c r="B17" s="112">
        <v>44985</v>
      </c>
      <c r="C17" s="53" t="s">
        <v>96</v>
      </c>
      <c r="D17" s="18" t="s">
        <v>26</v>
      </c>
      <c r="E17" s="53" t="s">
        <v>97</v>
      </c>
      <c r="F17" s="49" t="s">
        <v>98</v>
      </c>
      <c r="G17" s="43" t="s">
        <v>20</v>
      </c>
      <c r="H17" s="72">
        <v>120714</v>
      </c>
      <c r="I17" s="56" t="s">
        <v>79</v>
      </c>
      <c r="J17" s="68">
        <v>45200</v>
      </c>
      <c r="K17" s="56" t="s">
        <v>36</v>
      </c>
      <c r="L17" s="56" t="s">
        <v>19</v>
      </c>
    </row>
    <row r="18" spans="1:12" ht="49.5">
      <c r="A18" s="51">
        <v>4</v>
      </c>
      <c r="B18" s="112">
        <v>44985</v>
      </c>
      <c r="C18" s="53" t="s">
        <v>99</v>
      </c>
      <c r="D18" s="18" t="s">
        <v>26</v>
      </c>
      <c r="E18" s="53" t="s">
        <v>100</v>
      </c>
      <c r="F18" s="49" t="s">
        <v>98</v>
      </c>
      <c r="G18" s="74" t="s">
        <v>101</v>
      </c>
      <c r="H18" s="98">
        <v>15000</v>
      </c>
      <c r="I18" s="111" t="s">
        <v>102</v>
      </c>
      <c r="J18" s="68">
        <v>43815</v>
      </c>
      <c r="K18" s="56" t="s">
        <v>36</v>
      </c>
      <c r="L18" s="56" t="s">
        <v>19</v>
      </c>
    </row>
    <row r="19" spans="1:12" ht="49.5">
      <c r="A19" s="51">
        <v>5</v>
      </c>
      <c r="B19" s="112">
        <v>44985</v>
      </c>
      <c r="C19" s="53" t="s">
        <v>103</v>
      </c>
      <c r="D19" s="18" t="s">
        <v>26</v>
      </c>
      <c r="E19" s="53" t="s">
        <v>104</v>
      </c>
      <c r="F19" s="49" t="s">
        <v>98</v>
      </c>
      <c r="G19" s="90" t="s">
        <v>18</v>
      </c>
      <c r="H19" s="98">
        <v>15000</v>
      </c>
      <c r="I19" s="111" t="s">
        <v>102</v>
      </c>
      <c r="J19" s="68">
        <v>43815</v>
      </c>
      <c r="K19" s="56" t="s">
        <v>36</v>
      </c>
      <c r="L19" s="56" t="s">
        <v>19</v>
      </c>
    </row>
    <row r="20" spans="1:12" ht="49.5">
      <c r="A20" s="51">
        <v>6</v>
      </c>
      <c r="B20" s="112">
        <v>44985</v>
      </c>
      <c r="C20" s="53" t="s">
        <v>105</v>
      </c>
      <c r="D20" s="18" t="s">
        <v>26</v>
      </c>
      <c r="E20" s="53" t="s">
        <v>106</v>
      </c>
      <c r="F20" s="49" t="s">
        <v>98</v>
      </c>
      <c r="G20" s="90" t="s">
        <v>47</v>
      </c>
      <c r="H20" s="72">
        <v>15000</v>
      </c>
      <c r="I20" s="111" t="s">
        <v>102</v>
      </c>
      <c r="J20" s="68">
        <v>43815</v>
      </c>
      <c r="K20" s="56" t="s">
        <v>36</v>
      </c>
      <c r="L20" s="56" t="s">
        <v>19</v>
      </c>
    </row>
    <row r="21" spans="1:12" ht="49.5">
      <c r="A21" s="51">
        <v>7</v>
      </c>
      <c r="B21" s="112">
        <v>44985</v>
      </c>
      <c r="C21" s="53" t="s">
        <v>107</v>
      </c>
      <c r="D21" s="18" t="s">
        <v>26</v>
      </c>
      <c r="E21" s="53" t="s">
        <v>108</v>
      </c>
      <c r="F21" s="49" t="s">
        <v>98</v>
      </c>
      <c r="G21" s="90" t="s">
        <v>18</v>
      </c>
      <c r="H21" s="72">
        <v>15000</v>
      </c>
      <c r="I21" s="111" t="s">
        <v>102</v>
      </c>
      <c r="J21" s="68">
        <v>43815</v>
      </c>
      <c r="K21" s="56" t="s">
        <v>36</v>
      </c>
      <c r="L21" s="56" t="s">
        <v>19</v>
      </c>
    </row>
    <row r="22" spans="1:18" ht="50.25" thickBot="1">
      <c r="A22" s="54">
        <v>8</v>
      </c>
      <c r="B22" s="112">
        <v>44985</v>
      </c>
      <c r="C22" s="57" t="s">
        <v>109</v>
      </c>
      <c r="D22" s="29" t="s">
        <v>26</v>
      </c>
      <c r="E22" s="53" t="s">
        <v>110</v>
      </c>
      <c r="F22" s="49" t="s">
        <v>98</v>
      </c>
      <c r="G22" s="90" t="s">
        <v>47</v>
      </c>
      <c r="H22" s="72">
        <v>15000</v>
      </c>
      <c r="I22" s="111" t="s">
        <v>102</v>
      </c>
      <c r="J22" s="68">
        <v>43815</v>
      </c>
      <c r="K22" s="56" t="s">
        <v>36</v>
      </c>
      <c r="L22" s="56" t="s">
        <v>19</v>
      </c>
      <c r="R22" s="46"/>
    </row>
    <row r="23" spans="1:12" ht="16.5">
      <c r="A23" s="460" t="s">
        <v>111</v>
      </c>
      <c r="B23" s="461"/>
      <c r="C23" s="461"/>
      <c r="D23" s="461"/>
      <c r="E23" s="461"/>
      <c r="F23" s="461"/>
      <c r="G23" s="462"/>
      <c r="H23" s="113">
        <f>SUM(H17:H22)</f>
        <v>195714</v>
      </c>
      <c r="I23" s="463"/>
      <c r="J23" s="464"/>
      <c r="K23" s="464"/>
      <c r="L23" s="465"/>
    </row>
    <row r="24" spans="1:12" ht="33">
      <c r="A24" s="49">
        <v>9</v>
      </c>
      <c r="B24" s="112">
        <v>44985</v>
      </c>
      <c r="C24" s="53" t="s">
        <v>112</v>
      </c>
      <c r="D24" s="18" t="s">
        <v>26</v>
      </c>
      <c r="E24" s="65" t="s">
        <v>40</v>
      </c>
      <c r="F24" s="49" t="s">
        <v>37</v>
      </c>
      <c r="G24" s="49" t="s">
        <v>84</v>
      </c>
      <c r="H24" s="52">
        <v>51049.51</v>
      </c>
      <c r="I24" s="56" t="s">
        <v>113</v>
      </c>
      <c r="J24" s="68">
        <v>44958</v>
      </c>
      <c r="K24" s="56" t="s">
        <v>36</v>
      </c>
      <c r="L24" s="56" t="s">
        <v>19</v>
      </c>
    </row>
    <row r="25" spans="1:12" ht="50.25" thickBot="1">
      <c r="A25" s="50">
        <v>10</v>
      </c>
      <c r="B25" s="112">
        <v>44985</v>
      </c>
      <c r="C25" s="57" t="s">
        <v>122</v>
      </c>
      <c r="D25" s="29" t="s">
        <v>26</v>
      </c>
      <c r="E25" s="65" t="s">
        <v>123</v>
      </c>
      <c r="F25" s="50" t="s">
        <v>37</v>
      </c>
      <c r="G25" s="49" t="s">
        <v>84</v>
      </c>
      <c r="H25" s="59">
        <v>73722.31</v>
      </c>
      <c r="I25" s="69" t="s">
        <v>114</v>
      </c>
      <c r="J25" s="68">
        <v>44958</v>
      </c>
      <c r="K25" s="69" t="s">
        <v>114</v>
      </c>
      <c r="L25" s="56" t="s">
        <v>17</v>
      </c>
    </row>
    <row r="26" spans="1:12" ht="17.25" thickBot="1">
      <c r="A26" s="429" t="s">
        <v>38</v>
      </c>
      <c r="B26" s="430"/>
      <c r="C26" s="430"/>
      <c r="D26" s="430"/>
      <c r="E26" s="430"/>
      <c r="F26" s="430"/>
      <c r="G26" s="459"/>
      <c r="H26" s="73">
        <f>SUM(H24:H25)</f>
        <v>124771.82</v>
      </c>
      <c r="I26" s="440"/>
      <c r="J26" s="441"/>
      <c r="K26" s="441"/>
      <c r="L26" s="442"/>
    </row>
    <row r="27" spans="1:12" ht="49.5">
      <c r="A27" s="49">
        <v>11</v>
      </c>
      <c r="B27" s="112">
        <v>44985</v>
      </c>
      <c r="C27" s="53" t="s">
        <v>115</v>
      </c>
      <c r="D27" s="18" t="s">
        <v>26</v>
      </c>
      <c r="E27" s="65" t="s">
        <v>116</v>
      </c>
      <c r="F27" s="49" t="s">
        <v>117</v>
      </c>
      <c r="G27" s="49" t="s">
        <v>20</v>
      </c>
      <c r="H27" s="52">
        <v>16164.29</v>
      </c>
      <c r="I27" s="56" t="s">
        <v>120</v>
      </c>
      <c r="J27" s="68">
        <v>44972</v>
      </c>
      <c r="K27" s="56" t="s">
        <v>36</v>
      </c>
      <c r="L27" s="56" t="s">
        <v>19</v>
      </c>
    </row>
    <row r="28" spans="1:12" ht="50.25" thickBot="1">
      <c r="A28" s="50">
        <v>12</v>
      </c>
      <c r="B28" s="112">
        <v>44985</v>
      </c>
      <c r="C28" s="57" t="s">
        <v>118</v>
      </c>
      <c r="D28" s="29" t="s">
        <v>26</v>
      </c>
      <c r="E28" s="65" t="s">
        <v>119</v>
      </c>
      <c r="F28" s="49" t="s">
        <v>117</v>
      </c>
      <c r="G28" s="49" t="s">
        <v>20</v>
      </c>
      <c r="H28" s="59">
        <v>16164.29</v>
      </c>
      <c r="I28" s="69" t="s">
        <v>121</v>
      </c>
      <c r="J28" s="68">
        <v>44958</v>
      </c>
      <c r="K28" s="56" t="s">
        <v>36</v>
      </c>
      <c r="L28" s="56" t="s">
        <v>19</v>
      </c>
    </row>
    <row r="29" spans="1:12" ht="17.25" thickBot="1">
      <c r="A29" s="429" t="s">
        <v>38</v>
      </c>
      <c r="B29" s="430"/>
      <c r="C29" s="430"/>
      <c r="D29" s="430"/>
      <c r="E29" s="430"/>
      <c r="F29" s="430"/>
      <c r="G29" s="459"/>
      <c r="H29" s="73">
        <f>SUM(H27:H28)</f>
        <v>32328.58</v>
      </c>
      <c r="I29" s="440"/>
      <c r="J29" s="441"/>
      <c r="K29" s="441"/>
      <c r="L29" s="442"/>
    </row>
    <row r="30" spans="1:12" ht="17.25" thickBot="1">
      <c r="A30" s="449" t="s">
        <v>25</v>
      </c>
      <c r="B30" s="450"/>
      <c r="C30" s="450"/>
      <c r="D30" s="450"/>
      <c r="E30" s="450"/>
      <c r="F30" s="450"/>
      <c r="G30" s="450"/>
      <c r="H30" s="60">
        <f>H14+H16+H23+H26+H29</f>
        <v>523172.18000000005</v>
      </c>
      <c r="I30" s="451"/>
      <c r="J30" s="451"/>
      <c r="K30" s="451"/>
      <c r="L30" s="452"/>
    </row>
    <row r="31" spans="1:12" ht="15.75">
      <c r="A31" s="5"/>
      <c r="B31" s="6"/>
      <c r="C31" s="107" t="s">
        <v>31</v>
      </c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ht="15.75">
      <c r="A32" s="7" t="s">
        <v>10</v>
      </c>
      <c r="B32" s="1"/>
      <c r="C32" s="1"/>
      <c r="D32" s="1"/>
      <c r="E32" s="1"/>
      <c r="F32" s="110"/>
      <c r="G32" s="110"/>
      <c r="H32" s="1"/>
      <c r="I32" s="1"/>
      <c r="J32" s="1"/>
      <c r="K32" s="1"/>
      <c r="L32" s="1"/>
    </row>
    <row r="33" spans="1:12" ht="15.75">
      <c r="A33" s="448"/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</row>
    <row r="34" spans="1:12" ht="15.75">
      <c r="A34" s="1"/>
      <c r="B34" s="1"/>
      <c r="C34" s="1"/>
      <c r="D34" s="1"/>
      <c r="E34" s="1"/>
      <c r="F34" s="110"/>
      <c r="G34" s="110"/>
      <c r="H34" s="1"/>
      <c r="I34" s="1"/>
      <c r="J34" s="1"/>
      <c r="K34" s="1"/>
      <c r="L34" s="1"/>
    </row>
    <row r="35" ht="15.75">
      <c r="A35" s="1"/>
    </row>
    <row r="36" ht="15.75">
      <c r="A36" s="1"/>
    </row>
    <row r="37" ht="15.75">
      <c r="A37" s="1"/>
    </row>
    <row r="38" spans="1:16" ht="15.75">
      <c r="A38" s="1"/>
      <c r="P38" s="46"/>
    </row>
    <row r="39" spans="1:14" ht="15.75">
      <c r="A39" s="1"/>
      <c r="M39" s="107"/>
      <c r="N39" s="107"/>
    </row>
    <row r="40" ht="15.75">
      <c r="A40" s="1"/>
    </row>
    <row r="41" spans="1:20" ht="82.5" hidden="1">
      <c r="A41" s="1"/>
      <c r="S41" s="67">
        <v>44592</v>
      </c>
      <c r="T41" s="45" t="s">
        <v>42</v>
      </c>
    </row>
    <row r="42" ht="15.75" hidden="1">
      <c r="A42" s="1"/>
    </row>
    <row r="43" ht="15.75" hidden="1">
      <c r="A43" s="1"/>
    </row>
    <row r="44" ht="15.75" hidden="1">
      <c r="A44" s="1"/>
    </row>
    <row r="45" ht="15.75">
      <c r="A45" s="1"/>
    </row>
    <row r="46" ht="15" customHeight="1">
      <c r="A46" s="1"/>
    </row>
    <row r="47" ht="15" customHeight="1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" customHeight="1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" customHeight="1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" customHeight="1">
      <c r="A105" s="1"/>
    </row>
    <row r="106" ht="15" customHeight="1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" customHeight="1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" customHeight="1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" customHeight="1">
      <c r="A151" s="1"/>
    </row>
    <row r="152" ht="15" customHeight="1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" customHeight="1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" customHeight="1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" customHeight="1">
      <c r="A208" s="1"/>
    </row>
    <row r="209" ht="15" customHeight="1">
      <c r="A209" s="1"/>
    </row>
    <row r="210" ht="15.75">
      <c r="A210" s="1"/>
    </row>
    <row r="211" ht="15.75">
      <c r="A211" s="1"/>
    </row>
    <row r="212" ht="15.75">
      <c r="A212" s="1"/>
    </row>
    <row r="213" ht="15" customHeight="1">
      <c r="A213" s="1"/>
    </row>
    <row r="214" ht="15.75">
      <c r="A214" s="1"/>
    </row>
    <row r="215" ht="15.75">
      <c r="A215" s="1"/>
    </row>
    <row r="216" ht="15" customHeight="1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" customHeight="1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8"/>
    </row>
    <row r="260" ht="15" customHeight="1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" customHeight="1">
      <c r="A279" s="1"/>
    </row>
    <row r="280" ht="15" customHeight="1">
      <c r="A280" s="1"/>
    </row>
    <row r="281" ht="15.75">
      <c r="A281" s="1"/>
    </row>
    <row r="282" ht="15.75">
      <c r="A282" s="1"/>
    </row>
    <row r="283" ht="15.75">
      <c r="A283" s="1"/>
    </row>
    <row r="284" ht="15" customHeight="1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" customHeight="1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" customHeight="1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" customHeight="1">
      <c r="A338" s="1"/>
    </row>
    <row r="339" ht="15" customHeight="1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" customHeight="1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" customHeight="1">
      <c r="A362" s="1"/>
    </row>
    <row r="363" ht="15" customHeight="1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" customHeight="1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" customHeight="1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" customHeight="1">
      <c r="A448" s="1"/>
    </row>
    <row r="449" ht="15" customHeight="1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" customHeight="1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" customHeight="1">
      <c r="A478" s="1"/>
    </row>
    <row r="479" ht="15" customHeight="1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" customHeight="1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 t="s">
        <v>4</v>
      </c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" customHeight="1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" customHeight="1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" customHeight="1">
      <c r="A565" s="1"/>
    </row>
    <row r="566" ht="15" customHeight="1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" customHeight="1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" customHeight="1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" customHeight="1">
      <c r="A634" s="1"/>
    </row>
    <row r="635" ht="15" customHeight="1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" customHeight="1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" customHeight="1">
      <c r="A699" s="1"/>
    </row>
    <row r="700" ht="15" customHeight="1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" customHeight="1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33" customHeight="1">
      <c r="A713" s="1"/>
    </row>
    <row r="714" spans="1:12" ht="15.75">
      <c r="A714" s="1"/>
      <c r="B714" s="1"/>
      <c r="C714" s="1"/>
      <c r="D714" s="1"/>
      <c r="E714" s="1"/>
      <c r="F714" s="110"/>
      <c r="G714" s="110"/>
      <c r="H714" s="1"/>
      <c r="I714" s="1"/>
      <c r="J714" s="1"/>
      <c r="K714" s="1"/>
      <c r="L714" s="1"/>
    </row>
    <row r="715" spans="1:12" ht="15.75">
      <c r="A715" s="1"/>
      <c r="B715" s="1"/>
      <c r="C715" s="1"/>
      <c r="D715" s="1"/>
      <c r="E715" s="1"/>
      <c r="F715" s="110"/>
      <c r="G715" s="110"/>
      <c r="H715" s="1"/>
      <c r="I715" s="1"/>
      <c r="J715" s="1"/>
      <c r="K715" s="1"/>
      <c r="L715" s="1"/>
    </row>
    <row r="716" spans="1:12" ht="15.75">
      <c r="A716" s="1"/>
      <c r="B716" s="1"/>
      <c r="C716" s="1"/>
      <c r="D716" s="1"/>
      <c r="E716" s="1"/>
      <c r="F716" s="110"/>
      <c r="G716" s="110"/>
      <c r="H716" s="1"/>
      <c r="I716" s="1"/>
      <c r="J716" s="1"/>
      <c r="K716" s="1"/>
      <c r="L716" s="1"/>
    </row>
    <row r="717" spans="1:12" ht="15.75">
      <c r="A717" s="1"/>
      <c r="B717" s="1"/>
      <c r="C717" s="1"/>
      <c r="D717" s="1"/>
      <c r="E717" s="1"/>
      <c r="F717" s="110"/>
      <c r="G717" s="110"/>
      <c r="H717" s="1"/>
      <c r="I717" s="1"/>
      <c r="J717" s="1"/>
      <c r="K717" s="1"/>
      <c r="L717" s="1"/>
    </row>
    <row r="722" ht="15.75">
      <c r="M722" s="1"/>
    </row>
    <row r="723" ht="15.75">
      <c r="M723" s="1"/>
    </row>
    <row r="724" ht="15.75">
      <c r="M724" s="1"/>
    </row>
    <row r="725" ht="15.75">
      <c r="M725" s="1"/>
    </row>
  </sheetData>
  <sheetProtection/>
  <mergeCells count="32">
    <mergeCell ref="A29:G29"/>
    <mergeCell ref="I29:L29"/>
    <mergeCell ref="A30:G30"/>
    <mergeCell ref="I30:L30"/>
    <mergeCell ref="A33:L33"/>
    <mergeCell ref="H9:J9"/>
    <mergeCell ref="A14:G14"/>
    <mergeCell ref="I14:L14"/>
    <mergeCell ref="A16:G16"/>
    <mergeCell ref="A23:G23"/>
    <mergeCell ref="I23:L23"/>
    <mergeCell ref="C9:C11"/>
    <mergeCell ref="D9:D11"/>
    <mergeCell ref="E9:E11"/>
    <mergeCell ref="F9:F11"/>
    <mergeCell ref="G9:G11"/>
    <mergeCell ref="H5:L5"/>
    <mergeCell ref="A26:G26"/>
    <mergeCell ref="I26:L26"/>
    <mergeCell ref="H1:L1"/>
    <mergeCell ref="F2:F3"/>
    <mergeCell ref="H2:L2"/>
    <mergeCell ref="H3:L3"/>
    <mergeCell ref="I4:L4"/>
    <mergeCell ref="K9:L10"/>
    <mergeCell ref="H10:H11"/>
    <mergeCell ref="I10:I11"/>
    <mergeCell ref="J10:J11"/>
    <mergeCell ref="C7:J7"/>
    <mergeCell ref="A8:I8"/>
    <mergeCell ref="A9:A11"/>
    <mergeCell ref="B9:B11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2"/>
  <sheetViews>
    <sheetView view="pageBreakPreview" zoomScaleSheetLayoutView="100" zoomScalePageLayoutView="0" workbookViewId="0" topLeftCell="A34">
      <selection activeCell="C52" sqref="C52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1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117"/>
      <c r="D1" s="1"/>
      <c r="E1" s="1"/>
      <c r="F1" s="117"/>
      <c r="G1" s="117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117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117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117"/>
      <c r="G4" s="117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117"/>
      <c r="G5" s="117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117"/>
      <c r="G6" s="117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114"/>
      <c r="L7" s="114"/>
    </row>
    <row r="8" spans="1:12" ht="16.5" thickBot="1">
      <c r="A8" s="403" t="s">
        <v>124</v>
      </c>
      <c r="B8" s="403"/>
      <c r="C8" s="403"/>
      <c r="D8" s="403"/>
      <c r="E8" s="403"/>
      <c r="F8" s="403"/>
      <c r="G8" s="403"/>
      <c r="H8" s="403"/>
      <c r="I8" s="403"/>
      <c r="J8" s="115"/>
      <c r="K8" s="114"/>
      <c r="L8" s="114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116">
        <v>2</v>
      </c>
      <c r="C12" s="10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33">
      <c r="A13" s="119">
        <v>1</v>
      </c>
      <c r="B13" s="122">
        <v>45016</v>
      </c>
      <c r="C13" s="53" t="s">
        <v>125</v>
      </c>
      <c r="D13" s="18" t="s">
        <v>26</v>
      </c>
      <c r="E13" s="123" t="s">
        <v>126</v>
      </c>
      <c r="F13" s="125" t="s">
        <v>47</v>
      </c>
      <c r="G13" s="125" t="s">
        <v>47</v>
      </c>
      <c r="H13" s="126">
        <v>60284.32</v>
      </c>
      <c r="I13" s="123">
        <v>26</v>
      </c>
      <c r="J13" s="112">
        <v>44986</v>
      </c>
      <c r="K13" s="123">
        <v>4</v>
      </c>
      <c r="L13" s="123" t="s">
        <v>19</v>
      </c>
    </row>
    <row r="14" spans="1:12" ht="33">
      <c r="A14" s="127">
        <v>2</v>
      </c>
      <c r="B14" s="122">
        <v>45016</v>
      </c>
      <c r="C14" s="45" t="s">
        <v>127</v>
      </c>
      <c r="D14" s="18" t="s">
        <v>26</v>
      </c>
      <c r="E14" s="128" t="s">
        <v>128</v>
      </c>
      <c r="F14" s="130" t="s">
        <v>47</v>
      </c>
      <c r="G14" s="130" t="s">
        <v>47</v>
      </c>
      <c r="H14" s="124">
        <v>127580.32</v>
      </c>
      <c r="I14" s="127">
        <v>27</v>
      </c>
      <c r="J14" s="112">
        <v>44986</v>
      </c>
      <c r="K14" s="127">
        <v>47</v>
      </c>
      <c r="L14" s="127" t="s">
        <v>17</v>
      </c>
    </row>
    <row r="15" spans="1:12" ht="33">
      <c r="A15" s="118">
        <v>3</v>
      </c>
      <c r="B15" s="122">
        <v>45016</v>
      </c>
      <c r="C15" s="57" t="s">
        <v>186</v>
      </c>
      <c r="D15" s="18" t="s">
        <v>26</v>
      </c>
      <c r="E15" s="154" t="s">
        <v>188</v>
      </c>
      <c r="F15" s="130" t="s">
        <v>47</v>
      </c>
      <c r="G15" s="130" t="s">
        <v>47</v>
      </c>
      <c r="H15" s="131">
        <v>155041.19</v>
      </c>
      <c r="I15" s="129">
        <v>38</v>
      </c>
      <c r="J15" s="112">
        <v>44986</v>
      </c>
      <c r="K15" s="129">
        <v>190</v>
      </c>
      <c r="L15" s="129" t="s">
        <v>17</v>
      </c>
    </row>
    <row r="16" spans="1:12" ht="33.75" thickBot="1">
      <c r="A16" s="127">
        <v>4</v>
      </c>
      <c r="B16" s="122">
        <v>45016</v>
      </c>
      <c r="C16" s="57" t="s">
        <v>186</v>
      </c>
      <c r="D16" s="18" t="s">
        <v>26</v>
      </c>
      <c r="E16" s="154" t="s">
        <v>187</v>
      </c>
      <c r="F16" s="130" t="s">
        <v>47</v>
      </c>
      <c r="G16" s="130" t="s">
        <v>47</v>
      </c>
      <c r="H16" s="124">
        <v>72479.74</v>
      </c>
      <c r="I16" s="127">
        <v>39</v>
      </c>
      <c r="J16" s="112">
        <v>44986</v>
      </c>
      <c r="K16" s="127">
        <v>122</v>
      </c>
      <c r="L16" s="127" t="s">
        <v>17</v>
      </c>
    </row>
    <row r="17" spans="1:12" ht="16.5" thickBot="1">
      <c r="A17" s="470" t="s">
        <v>133</v>
      </c>
      <c r="B17" s="471"/>
      <c r="C17" s="471"/>
      <c r="D17" s="471"/>
      <c r="E17" s="471"/>
      <c r="F17" s="472"/>
      <c r="G17" s="473"/>
      <c r="H17" s="133">
        <f>SUM(H13:H16)</f>
        <v>415385.57</v>
      </c>
      <c r="I17" s="120"/>
      <c r="J17" s="120"/>
      <c r="K17" s="120"/>
      <c r="L17" s="121"/>
    </row>
    <row r="18" spans="1:12" ht="49.5">
      <c r="A18" s="49">
        <v>5</v>
      </c>
      <c r="B18" s="122">
        <v>45016</v>
      </c>
      <c r="C18" s="19" t="s">
        <v>129</v>
      </c>
      <c r="D18" s="18" t="s">
        <v>26</v>
      </c>
      <c r="E18" s="91" t="s">
        <v>130</v>
      </c>
      <c r="F18" s="84" t="s">
        <v>21</v>
      </c>
      <c r="G18" s="85" t="s">
        <v>21</v>
      </c>
      <c r="H18" s="52">
        <v>24869.91</v>
      </c>
      <c r="I18" s="49">
        <v>28</v>
      </c>
      <c r="J18" s="112">
        <v>44986</v>
      </c>
      <c r="K18" s="134">
        <v>12</v>
      </c>
      <c r="L18" s="49" t="s">
        <v>19</v>
      </c>
    </row>
    <row r="19" spans="1:12" ht="33">
      <c r="A19" s="132">
        <v>6</v>
      </c>
      <c r="B19" s="122">
        <v>45016</v>
      </c>
      <c r="C19" s="19" t="s">
        <v>58</v>
      </c>
      <c r="D19" s="18" t="s">
        <v>26</v>
      </c>
      <c r="E19" s="135" t="s">
        <v>131</v>
      </c>
      <c r="F19" s="84" t="s">
        <v>21</v>
      </c>
      <c r="G19" s="85" t="s">
        <v>21</v>
      </c>
      <c r="H19" s="136">
        <v>74977.87</v>
      </c>
      <c r="I19" s="137">
        <v>29</v>
      </c>
      <c r="J19" s="112">
        <v>44986</v>
      </c>
      <c r="K19" s="138">
        <v>25</v>
      </c>
      <c r="L19" s="137" t="s">
        <v>19</v>
      </c>
    </row>
    <row r="20" spans="1:12" ht="33.75" thickBot="1">
      <c r="A20" s="49">
        <v>7</v>
      </c>
      <c r="B20" s="122">
        <v>45016</v>
      </c>
      <c r="C20" s="19" t="s">
        <v>129</v>
      </c>
      <c r="D20" s="18" t="s">
        <v>26</v>
      </c>
      <c r="E20" s="91" t="s">
        <v>132</v>
      </c>
      <c r="F20" s="84" t="s">
        <v>21</v>
      </c>
      <c r="G20" s="85" t="s">
        <v>21</v>
      </c>
      <c r="H20" s="52">
        <v>50192.84</v>
      </c>
      <c r="I20" s="49">
        <v>30</v>
      </c>
      <c r="J20" s="112">
        <v>44986</v>
      </c>
      <c r="K20" s="49">
        <v>18</v>
      </c>
      <c r="L20" s="49" t="s">
        <v>17</v>
      </c>
    </row>
    <row r="21" spans="1:12" ht="17.25" thickBot="1">
      <c r="A21" s="429" t="s">
        <v>34</v>
      </c>
      <c r="B21" s="430"/>
      <c r="C21" s="430"/>
      <c r="D21" s="430"/>
      <c r="E21" s="430"/>
      <c r="F21" s="430"/>
      <c r="G21" s="431"/>
      <c r="H21" s="42">
        <f>SUM(H18:H20)</f>
        <v>150040.62</v>
      </c>
      <c r="I21" s="432"/>
      <c r="J21" s="433"/>
      <c r="K21" s="433"/>
      <c r="L21" s="434"/>
    </row>
    <row r="22" spans="1:12" ht="33">
      <c r="A22" s="51">
        <v>8</v>
      </c>
      <c r="B22" s="112">
        <v>45016</v>
      </c>
      <c r="C22" s="19" t="s">
        <v>135</v>
      </c>
      <c r="D22" s="18" t="s">
        <v>26</v>
      </c>
      <c r="E22" s="140" t="s">
        <v>136</v>
      </c>
      <c r="F22" s="84" t="s">
        <v>16</v>
      </c>
      <c r="G22" s="84" t="s">
        <v>16</v>
      </c>
      <c r="H22" s="52">
        <v>46925.48</v>
      </c>
      <c r="I22" s="49">
        <v>31</v>
      </c>
      <c r="J22" s="112">
        <v>44986</v>
      </c>
      <c r="K22" s="49">
        <v>3.6</v>
      </c>
      <c r="L22" s="49" t="s">
        <v>32</v>
      </c>
    </row>
    <row r="23" spans="1:12" ht="33.75" thickBot="1">
      <c r="A23" s="45">
        <v>9</v>
      </c>
      <c r="B23" s="112">
        <v>45016</v>
      </c>
      <c r="C23" s="45" t="s">
        <v>137</v>
      </c>
      <c r="D23" s="34" t="s">
        <v>26</v>
      </c>
      <c r="E23" s="64" t="s">
        <v>138</v>
      </c>
      <c r="F23" s="84" t="s">
        <v>16</v>
      </c>
      <c r="G23" s="84" t="s">
        <v>16</v>
      </c>
      <c r="H23" s="78">
        <v>142951.47</v>
      </c>
      <c r="I23" s="45">
        <v>32</v>
      </c>
      <c r="J23" s="112">
        <v>44986</v>
      </c>
      <c r="K23" s="45">
        <v>43</v>
      </c>
      <c r="L23" s="45" t="s">
        <v>139</v>
      </c>
    </row>
    <row r="24" spans="1:12" ht="17.25" thickBot="1">
      <c r="A24" s="445" t="s">
        <v>134</v>
      </c>
      <c r="B24" s="446"/>
      <c r="C24" s="446"/>
      <c r="D24" s="446"/>
      <c r="E24" s="446"/>
      <c r="F24" s="446"/>
      <c r="G24" s="447"/>
      <c r="H24" s="79">
        <f>SUM(H22:H23)</f>
        <v>189876.95</v>
      </c>
      <c r="I24" s="80"/>
      <c r="J24" s="80"/>
      <c r="K24" s="80"/>
      <c r="L24" s="81"/>
    </row>
    <row r="25" spans="1:12" ht="33">
      <c r="A25" s="51">
        <v>10</v>
      </c>
      <c r="B25" s="112">
        <v>45016</v>
      </c>
      <c r="C25" s="45" t="s">
        <v>177</v>
      </c>
      <c r="D25" s="18" t="s">
        <v>26</v>
      </c>
      <c r="E25" s="140" t="s">
        <v>178</v>
      </c>
      <c r="F25" s="90" t="s">
        <v>18</v>
      </c>
      <c r="G25" s="90" t="s">
        <v>18</v>
      </c>
      <c r="H25" s="52">
        <v>192673.61</v>
      </c>
      <c r="I25" s="49">
        <v>35</v>
      </c>
      <c r="J25" s="112">
        <v>44986</v>
      </c>
      <c r="K25" s="49">
        <v>150</v>
      </c>
      <c r="L25" s="49" t="s">
        <v>32</v>
      </c>
    </row>
    <row r="26" spans="1:12" ht="33">
      <c r="A26" s="54">
        <v>11</v>
      </c>
      <c r="B26" s="112">
        <v>45016</v>
      </c>
      <c r="C26" s="57" t="s">
        <v>179</v>
      </c>
      <c r="D26" s="18" t="s">
        <v>26</v>
      </c>
      <c r="E26" s="143" t="s">
        <v>180</v>
      </c>
      <c r="F26" s="90" t="s">
        <v>18</v>
      </c>
      <c r="G26" s="90" t="s">
        <v>18</v>
      </c>
      <c r="H26" s="59">
        <v>219114.11</v>
      </c>
      <c r="I26" s="50">
        <v>36</v>
      </c>
      <c r="J26" s="112">
        <v>44986</v>
      </c>
      <c r="K26" s="50">
        <v>52</v>
      </c>
      <c r="L26" s="50" t="s">
        <v>32</v>
      </c>
    </row>
    <row r="27" spans="1:12" ht="33.75" thickBot="1">
      <c r="A27" s="144">
        <v>12</v>
      </c>
      <c r="B27" s="112">
        <v>45016</v>
      </c>
      <c r="C27" s="45" t="s">
        <v>177</v>
      </c>
      <c r="D27" s="18" t="s">
        <v>26</v>
      </c>
      <c r="E27" s="145" t="s">
        <v>181</v>
      </c>
      <c r="F27" s="90" t="s">
        <v>18</v>
      </c>
      <c r="G27" s="90" t="s">
        <v>18</v>
      </c>
      <c r="H27" s="146">
        <v>147842.32</v>
      </c>
      <c r="I27" s="55">
        <v>37</v>
      </c>
      <c r="J27" s="112">
        <v>44986</v>
      </c>
      <c r="K27" s="55">
        <v>27</v>
      </c>
      <c r="L27" s="55" t="s">
        <v>17</v>
      </c>
    </row>
    <row r="28" spans="1:12" ht="17.25" thickBot="1">
      <c r="A28" s="445" t="s">
        <v>175</v>
      </c>
      <c r="B28" s="446"/>
      <c r="C28" s="446"/>
      <c r="D28" s="446"/>
      <c r="E28" s="446"/>
      <c r="F28" s="446"/>
      <c r="G28" s="447"/>
      <c r="H28" s="79">
        <f>SUM(H25:H27)</f>
        <v>559630.04</v>
      </c>
      <c r="I28" s="80"/>
      <c r="J28" s="80"/>
      <c r="K28" s="80"/>
      <c r="L28" s="81"/>
    </row>
    <row r="29" spans="1:12" ht="66">
      <c r="A29" s="51">
        <v>13</v>
      </c>
      <c r="B29" s="122">
        <v>45016</v>
      </c>
      <c r="C29" s="53" t="s">
        <v>190</v>
      </c>
      <c r="D29" s="18" t="s">
        <v>26</v>
      </c>
      <c r="E29" s="53" t="s">
        <v>140</v>
      </c>
      <c r="F29" s="49" t="s">
        <v>98</v>
      </c>
      <c r="G29" s="84" t="s">
        <v>16</v>
      </c>
      <c r="H29" s="72">
        <v>88971</v>
      </c>
      <c r="I29" s="56" t="s">
        <v>141</v>
      </c>
      <c r="J29" s="68">
        <v>44995</v>
      </c>
      <c r="K29" s="56" t="s">
        <v>142</v>
      </c>
      <c r="L29" s="56" t="s">
        <v>17</v>
      </c>
    </row>
    <row r="30" spans="1:12" ht="66">
      <c r="A30" s="51">
        <v>14</v>
      </c>
      <c r="B30" s="122">
        <v>45016</v>
      </c>
      <c r="C30" s="53" t="s">
        <v>143</v>
      </c>
      <c r="D30" s="18" t="s">
        <v>26</v>
      </c>
      <c r="E30" s="53" t="s">
        <v>144</v>
      </c>
      <c r="F30" s="49" t="s">
        <v>98</v>
      </c>
      <c r="G30" s="74" t="s">
        <v>101</v>
      </c>
      <c r="H30" s="98">
        <v>15000</v>
      </c>
      <c r="I30" s="111" t="s">
        <v>145</v>
      </c>
      <c r="J30" s="68">
        <v>44986</v>
      </c>
      <c r="K30" s="56" t="s">
        <v>36</v>
      </c>
      <c r="L30" s="56" t="s">
        <v>19</v>
      </c>
    </row>
    <row r="31" spans="1:12" ht="49.5">
      <c r="A31" s="51">
        <v>15</v>
      </c>
      <c r="B31" s="122">
        <v>45016</v>
      </c>
      <c r="C31" s="53" t="s">
        <v>143</v>
      </c>
      <c r="D31" s="18" t="s">
        <v>26</v>
      </c>
      <c r="E31" s="53" t="s">
        <v>148</v>
      </c>
      <c r="F31" s="49" t="s">
        <v>98</v>
      </c>
      <c r="G31" s="74" t="s">
        <v>101</v>
      </c>
      <c r="H31" s="98">
        <v>15000</v>
      </c>
      <c r="I31" s="111" t="s">
        <v>145</v>
      </c>
      <c r="J31" s="68">
        <v>44986</v>
      </c>
      <c r="K31" s="56" t="s">
        <v>36</v>
      </c>
      <c r="L31" s="56" t="s">
        <v>19</v>
      </c>
    </row>
    <row r="32" spans="1:12" ht="49.5">
      <c r="A32" s="51">
        <v>16</v>
      </c>
      <c r="B32" s="122">
        <v>45016</v>
      </c>
      <c r="C32" s="53" t="s">
        <v>146</v>
      </c>
      <c r="D32" s="18" t="s">
        <v>26</v>
      </c>
      <c r="E32" s="53" t="s">
        <v>147</v>
      </c>
      <c r="F32" s="49" t="s">
        <v>98</v>
      </c>
      <c r="G32" s="90" t="s">
        <v>47</v>
      </c>
      <c r="H32" s="72">
        <v>15000</v>
      </c>
      <c r="I32" s="111" t="s">
        <v>145</v>
      </c>
      <c r="J32" s="68">
        <v>44986</v>
      </c>
      <c r="K32" s="56" t="s">
        <v>36</v>
      </c>
      <c r="L32" s="56" t="s">
        <v>19</v>
      </c>
    </row>
    <row r="33" spans="1:12" ht="66">
      <c r="A33" s="51">
        <v>17</v>
      </c>
      <c r="B33" s="122">
        <v>45016</v>
      </c>
      <c r="C33" s="53" t="s">
        <v>149</v>
      </c>
      <c r="D33" s="18" t="s">
        <v>26</v>
      </c>
      <c r="E33" s="53" t="s">
        <v>150</v>
      </c>
      <c r="F33" s="49" t="s">
        <v>98</v>
      </c>
      <c r="G33" s="90" t="s">
        <v>18</v>
      </c>
      <c r="H33" s="72">
        <v>15000</v>
      </c>
      <c r="I33" s="111" t="s">
        <v>145</v>
      </c>
      <c r="J33" s="68">
        <v>44986</v>
      </c>
      <c r="K33" s="56" t="s">
        <v>36</v>
      </c>
      <c r="L33" s="56" t="s">
        <v>19</v>
      </c>
    </row>
    <row r="34" spans="1:18" ht="66.75" thickBot="1">
      <c r="A34" s="54">
        <v>18</v>
      </c>
      <c r="B34" s="122">
        <v>45016</v>
      </c>
      <c r="C34" s="57" t="s">
        <v>151</v>
      </c>
      <c r="D34" s="29" t="s">
        <v>26</v>
      </c>
      <c r="E34" s="53" t="s">
        <v>152</v>
      </c>
      <c r="F34" s="49" t="s">
        <v>98</v>
      </c>
      <c r="G34" s="90" t="s">
        <v>153</v>
      </c>
      <c r="H34" s="72">
        <v>15000</v>
      </c>
      <c r="I34" s="111" t="s">
        <v>145</v>
      </c>
      <c r="J34" s="68">
        <v>44986</v>
      </c>
      <c r="K34" s="56" t="s">
        <v>36</v>
      </c>
      <c r="L34" s="56" t="s">
        <v>19</v>
      </c>
      <c r="R34" s="46"/>
    </row>
    <row r="35" spans="1:12" ht="17.25" thickBot="1">
      <c r="A35" s="456" t="s">
        <v>154</v>
      </c>
      <c r="B35" s="457"/>
      <c r="C35" s="457"/>
      <c r="D35" s="457"/>
      <c r="E35" s="457"/>
      <c r="F35" s="457"/>
      <c r="G35" s="458"/>
      <c r="H35" s="37">
        <f>SUM(H29:H34)</f>
        <v>163971</v>
      </c>
      <c r="I35" s="453"/>
      <c r="J35" s="454"/>
      <c r="K35" s="454"/>
      <c r="L35" s="455"/>
    </row>
    <row r="36" spans="1:12" ht="49.5">
      <c r="A36" s="49">
        <v>19</v>
      </c>
      <c r="B36" s="122">
        <v>45016</v>
      </c>
      <c r="C36" s="53" t="s">
        <v>155</v>
      </c>
      <c r="D36" s="18" t="s">
        <v>26</v>
      </c>
      <c r="E36" s="65" t="s">
        <v>156</v>
      </c>
      <c r="F36" s="49" t="s">
        <v>94</v>
      </c>
      <c r="G36" s="49" t="s">
        <v>84</v>
      </c>
      <c r="H36" s="52">
        <v>90000</v>
      </c>
      <c r="I36" s="56" t="s">
        <v>157</v>
      </c>
      <c r="J36" s="68">
        <v>44986</v>
      </c>
      <c r="K36" s="56" t="s">
        <v>36</v>
      </c>
      <c r="L36" s="56" t="s">
        <v>19</v>
      </c>
    </row>
    <row r="37" spans="1:12" ht="50.25" thickBot="1">
      <c r="A37" s="50">
        <v>20</v>
      </c>
      <c r="B37" s="122">
        <v>45016</v>
      </c>
      <c r="C37" s="57" t="s">
        <v>158</v>
      </c>
      <c r="D37" s="29" t="s">
        <v>26</v>
      </c>
      <c r="E37" s="65" t="s">
        <v>159</v>
      </c>
      <c r="F37" s="49" t="s">
        <v>94</v>
      </c>
      <c r="G37" s="49" t="s">
        <v>84</v>
      </c>
      <c r="H37" s="59">
        <v>93000</v>
      </c>
      <c r="I37" s="69" t="s">
        <v>160</v>
      </c>
      <c r="J37" s="68">
        <v>44986</v>
      </c>
      <c r="K37" s="69" t="s">
        <v>36</v>
      </c>
      <c r="L37" s="56" t="s">
        <v>19</v>
      </c>
    </row>
    <row r="38" spans="1:12" ht="17.25" thickBot="1">
      <c r="A38" s="429" t="s">
        <v>161</v>
      </c>
      <c r="B38" s="430"/>
      <c r="C38" s="430"/>
      <c r="D38" s="430"/>
      <c r="E38" s="430"/>
      <c r="F38" s="430"/>
      <c r="G38" s="459"/>
      <c r="H38" s="73">
        <f>SUM(H36:H37)</f>
        <v>183000</v>
      </c>
      <c r="I38" s="440"/>
      <c r="J38" s="441"/>
      <c r="K38" s="441"/>
      <c r="L38" s="442"/>
    </row>
    <row r="39" spans="1:12" ht="49.5">
      <c r="A39" s="49">
        <v>21</v>
      </c>
      <c r="B39" s="122">
        <v>45016</v>
      </c>
      <c r="C39" s="53" t="s">
        <v>162</v>
      </c>
      <c r="D39" s="18" t="s">
        <v>26</v>
      </c>
      <c r="E39" s="65" t="s">
        <v>163</v>
      </c>
      <c r="F39" s="49" t="s">
        <v>164</v>
      </c>
      <c r="G39" s="74" t="s">
        <v>101</v>
      </c>
      <c r="H39" s="52">
        <v>65800</v>
      </c>
      <c r="I39" s="56" t="s">
        <v>185</v>
      </c>
      <c r="J39" s="68">
        <v>44602</v>
      </c>
      <c r="K39" s="56" t="s">
        <v>51</v>
      </c>
      <c r="L39" s="56" t="s">
        <v>19</v>
      </c>
    </row>
    <row r="40" spans="1:12" ht="49.5">
      <c r="A40" s="49">
        <v>22</v>
      </c>
      <c r="B40" s="122">
        <v>45016</v>
      </c>
      <c r="C40" s="53" t="s">
        <v>165</v>
      </c>
      <c r="D40" s="18" t="s">
        <v>26</v>
      </c>
      <c r="E40" s="65" t="s">
        <v>163</v>
      </c>
      <c r="F40" s="49" t="s">
        <v>164</v>
      </c>
      <c r="G40" s="49" t="s">
        <v>20</v>
      </c>
      <c r="H40" s="52">
        <v>70000</v>
      </c>
      <c r="I40" s="56" t="s">
        <v>185</v>
      </c>
      <c r="J40" s="68">
        <v>44602</v>
      </c>
      <c r="K40" s="56" t="s">
        <v>166</v>
      </c>
      <c r="L40" s="56" t="s">
        <v>19</v>
      </c>
    </row>
    <row r="41" spans="1:12" ht="50.25" thickBot="1">
      <c r="A41" s="50">
        <v>23</v>
      </c>
      <c r="B41" s="122">
        <v>45016</v>
      </c>
      <c r="C41" s="57" t="s">
        <v>168</v>
      </c>
      <c r="D41" s="29" t="s">
        <v>26</v>
      </c>
      <c r="E41" s="65" t="s">
        <v>163</v>
      </c>
      <c r="F41" s="49" t="s">
        <v>164</v>
      </c>
      <c r="G41" s="49" t="s">
        <v>20</v>
      </c>
      <c r="H41" s="59">
        <v>91000</v>
      </c>
      <c r="I41" s="69" t="s">
        <v>185</v>
      </c>
      <c r="J41" s="68">
        <v>44602</v>
      </c>
      <c r="K41" s="56" t="s">
        <v>167</v>
      </c>
      <c r="L41" s="56" t="s">
        <v>19</v>
      </c>
    </row>
    <row r="42" spans="1:12" ht="17.25" thickBot="1">
      <c r="A42" s="429" t="s">
        <v>169</v>
      </c>
      <c r="B42" s="430"/>
      <c r="C42" s="430"/>
      <c r="D42" s="430"/>
      <c r="E42" s="430"/>
      <c r="F42" s="430"/>
      <c r="G42" s="459"/>
      <c r="H42" s="73">
        <f>SUM(H39:H41)</f>
        <v>226800</v>
      </c>
      <c r="I42" s="440"/>
      <c r="J42" s="441"/>
      <c r="K42" s="441"/>
      <c r="L42" s="442"/>
    </row>
    <row r="43" spans="1:12" ht="49.5">
      <c r="A43" s="51">
        <v>24</v>
      </c>
      <c r="B43" s="122">
        <v>45016</v>
      </c>
      <c r="C43" s="53" t="s">
        <v>191</v>
      </c>
      <c r="D43" s="18" t="s">
        <v>26</v>
      </c>
      <c r="E43" s="65" t="s">
        <v>182</v>
      </c>
      <c r="F43" s="51" t="s">
        <v>183</v>
      </c>
      <c r="G43" s="49" t="s">
        <v>20</v>
      </c>
      <c r="H43" s="52">
        <v>17225.33</v>
      </c>
      <c r="I43" s="56" t="s">
        <v>114</v>
      </c>
      <c r="J43" s="56" t="s">
        <v>184</v>
      </c>
      <c r="K43" s="56" t="s">
        <v>36</v>
      </c>
      <c r="L43" s="56" t="s">
        <v>19</v>
      </c>
    </row>
    <row r="44" spans="1:12" ht="16.5">
      <c r="A44" s="477" t="s">
        <v>189</v>
      </c>
      <c r="B44" s="478"/>
      <c r="C44" s="478"/>
      <c r="D44" s="478"/>
      <c r="E44" s="478"/>
      <c r="F44" s="478"/>
      <c r="G44" s="479"/>
      <c r="H44" s="139">
        <f>SUM(H43)</f>
        <v>17225.33</v>
      </c>
      <c r="I44" s="142"/>
      <c r="J44" s="142"/>
      <c r="K44" s="142"/>
      <c r="L44" s="142"/>
    </row>
    <row r="45" spans="1:12" ht="33.75" thickBot="1">
      <c r="A45" s="147">
        <v>25</v>
      </c>
      <c r="B45" s="148">
        <v>45016</v>
      </c>
      <c r="C45" s="45" t="s">
        <v>170</v>
      </c>
      <c r="D45" s="34" t="s">
        <v>26</v>
      </c>
      <c r="E45" s="149" t="s">
        <v>171</v>
      </c>
      <c r="F45" s="147" t="s">
        <v>172</v>
      </c>
      <c r="G45" s="43" t="s">
        <v>18</v>
      </c>
      <c r="H45" s="44">
        <v>189000</v>
      </c>
      <c r="I45" s="150" t="s">
        <v>173</v>
      </c>
      <c r="J45" s="150" t="s">
        <v>174</v>
      </c>
      <c r="K45" s="150" t="s">
        <v>36</v>
      </c>
      <c r="L45" s="150" t="s">
        <v>19</v>
      </c>
    </row>
    <row r="46" spans="1:12" ht="17.25" thickBot="1">
      <c r="A46" s="474" t="s">
        <v>176</v>
      </c>
      <c r="B46" s="475"/>
      <c r="C46" s="475"/>
      <c r="D46" s="475"/>
      <c r="E46" s="475"/>
      <c r="F46" s="475"/>
      <c r="G46" s="476"/>
      <c r="H46" s="151">
        <f>SUM(H45)</f>
        <v>189000</v>
      </c>
      <c r="I46" s="152"/>
      <c r="J46" s="152"/>
      <c r="K46" s="152"/>
      <c r="L46" s="153"/>
    </row>
    <row r="47" spans="1:12" ht="17.25" thickBot="1">
      <c r="A47" s="466" t="s">
        <v>25</v>
      </c>
      <c r="B47" s="467"/>
      <c r="C47" s="467"/>
      <c r="D47" s="467"/>
      <c r="E47" s="467"/>
      <c r="F47" s="467"/>
      <c r="G47" s="467"/>
      <c r="H47" s="141">
        <f>H17+H21+H24+H28+H35+H38+H42+H44+H46</f>
        <v>2094929.51</v>
      </c>
      <c r="I47" s="468"/>
      <c r="J47" s="468"/>
      <c r="K47" s="468"/>
      <c r="L47" s="469"/>
    </row>
    <row r="48" spans="1:12" ht="15.75">
      <c r="A48" s="5"/>
      <c r="B48" s="6"/>
      <c r="C48" s="114" t="s">
        <v>31</v>
      </c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ht="15.75">
      <c r="A49" s="7" t="s">
        <v>10</v>
      </c>
      <c r="B49" s="1"/>
      <c r="C49" s="1"/>
      <c r="D49" s="1"/>
      <c r="E49" s="1"/>
      <c r="F49" s="117"/>
      <c r="G49" s="117"/>
      <c r="H49" s="1"/>
      <c r="I49" s="1"/>
      <c r="J49" s="1"/>
      <c r="K49" s="1"/>
      <c r="L49" s="1"/>
    </row>
    <row r="50" spans="1:12" ht="15.75">
      <c r="A50" s="448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</row>
    <row r="51" spans="1:12" ht="15.75">
      <c r="A51" s="1"/>
      <c r="B51" s="1"/>
      <c r="C51" s="1" t="s">
        <v>460</v>
      </c>
      <c r="D51" s="1"/>
      <c r="E51" s="1"/>
      <c r="F51" s="117"/>
      <c r="G51" s="117"/>
      <c r="H51" s="1"/>
      <c r="I51" s="1"/>
      <c r="J51" s="1"/>
      <c r="K51" s="1"/>
      <c r="L51" s="1"/>
    </row>
    <row r="52" ht="15.75">
      <c r="A52" s="1"/>
    </row>
    <row r="53" ht="15.75">
      <c r="A53" s="1"/>
    </row>
    <row r="54" ht="15.75">
      <c r="A54" s="1"/>
    </row>
    <row r="55" spans="1:16" ht="15.75">
      <c r="A55" s="1"/>
      <c r="P55" s="46"/>
    </row>
    <row r="56" spans="1:14" ht="15.75">
      <c r="A56" s="1"/>
      <c r="M56" s="114"/>
      <c r="N56" s="114"/>
    </row>
    <row r="57" ht="15.75">
      <c r="A57" s="1"/>
    </row>
    <row r="58" spans="1:20" ht="82.5" hidden="1">
      <c r="A58" s="1"/>
      <c r="S58" s="67">
        <v>44592</v>
      </c>
      <c r="T58" s="45" t="s">
        <v>42</v>
      </c>
    </row>
    <row r="59" ht="15.75" hidden="1">
      <c r="A59" s="1"/>
    </row>
    <row r="60" ht="15.75" hidden="1">
      <c r="A60" s="1"/>
    </row>
    <row r="61" ht="15.75" hidden="1">
      <c r="A61" s="1"/>
    </row>
    <row r="62" ht="15.75">
      <c r="A62" s="1"/>
    </row>
    <row r="63" ht="15" customHeight="1">
      <c r="A63" s="1"/>
    </row>
    <row r="64" ht="15" customHeight="1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" customHeight="1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" customHeight="1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" customHeight="1">
      <c r="A122" s="1"/>
    </row>
    <row r="123" ht="15" customHeight="1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" customHeight="1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" customHeight="1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" customHeight="1">
      <c r="A168" s="1"/>
    </row>
    <row r="169" ht="15" customHeight="1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" customHeight="1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" customHeight="1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" customHeight="1">
      <c r="A225" s="1"/>
    </row>
    <row r="226" ht="15" customHeight="1">
      <c r="A226" s="1"/>
    </row>
    <row r="227" ht="15.75">
      <c r="A227" s="1"/>
    </row>
    <row r="228" ht="15.75">
      <c r="A228" s="1"/>
    </row>
    <row r="229" ht="15.75">
      <c r="A229" s="1"/>
    </row>
    <row r="230" ht="15" customHeight="1">
      <c r="A230" s="1"/>
    </row>
    <row r="231" ht="15.75">
      <c r="A231" s="1"/>
    </row>
    <row r="232" ht="15.75">
      <c r="A232" s="1"/>
    </row>
    <row r="233" ht="15" customHeight="1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" customHeight="1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8"/>
    </row>
    <row r="277" ht="15" customHeight="1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" customHeight="1">
      <c r="A296" s="1"/>
    </row>
    <row r="297" ht="15" customHeight="1">
      <c r="A297" s="1"/>
    </row>
    <row r="298" ht="15.75">
      <c r="A298" s="1"/>
    </row>
    <row r="299" ht="15.75">
      <c r="A299" s="1"/>
    </row>
    <row r="300" ht="15.75">
      <c r="A300" s="1"/>
    </row>
    <row r="301" ht="15" customHeight="1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" customHeight="1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" customHeight="1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" customHeight="1">
      <c r="A355" s="1"/>
    </row>
    <row r="356" ht="15" customHeight="1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" customHeight="1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" customHeight="1">
      <c r="A379" s="1"/>
    </row>
    <row r="380" ht="15" customHeight="1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" customHeight="1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" customHeight="1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" customHeight="1">
      <c r="A465" s="1"/>
    </row>
    <row r="466" ht="15" customHeight="1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" customHeight="1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" customHeight="1">
      <c r="A495" s="1"/>
    </row>
    <row r="496" ht="15" customHeight="1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" customHeight="1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 t="s">
        <v>4</v>
      </c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" customHeight="1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" customHeight="1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" customHeight="1">
      <c r="A582" s="1"/>
    </row>
    <row r="583" ht="15" customHeight="1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" customHeight="1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" customHeight="1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" customHeight="1">
      <c r="A651" s="1"/>
    </row>
    <row r="652" ht="15" customHeight="1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" customHeight="1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" customHeight="1">
      <c r="A716" s="1"/>
    </row>
    <row r="717" ht="15" customHeight="1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" customHeight="1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33" customHeight="1">
      <c r="A730" s="1"/>
    </row>
    <row r="731" spans="1:12" ht="15.75">
      <c r="A731" s="1"/>
      <c r="B731" s="1"/>
      <c r="C731" s="1"/>
      <c r="D731" s="1"/>
      <c r="E731" s="1"/>
      <c r="F731" s="117"/>
      <c r="G731" s="117"/>
      <c r="H731" s="1"/>
      <c r="I731" s="1"/>
      <c r="J731" s="1"/>
      <c r="K731" s="1"/>
      <c r="L731" s="1"/>
    </row>
    <row r="732" spans="1:12" ht="15.75">
      <c r="A732" s="1"/>
      <c r="B732" s="1"/>
      <c r="C732" s="1"/>
      <c r="D732" s="1"/>
      <c r="E732" s="1"/>
      <c r="F732" s="117"/>
      <c r="G732" s="117"/>
      <c r="H732" s="1"/>
      <c r="I732" s="1"/>
      <c r="J732" s="1"/>
      <c r="K732" s="1"/>
      <c r="L732" s="1"/>
    </row>
    <row r="733" spans="1:12" ht="15.75">
      <c r="A733" s="1"/>
      <c r="B733" s="1"/>
      <c r="C733" s="1"/>
      <c r="D733" s="1"/>
      <c r="E733" s="1"/>
      <c r="F733" s="117"/>
      <c r="G733" s="117"/>
      <c r="H733" s="1"/>
      <c r="I733" s="1"/>
      <c r="J733" s="1"/>
      <c r="K733" s="1"/>
      <c r="L733" s="1"/>
    </row>
    <row r="734" spans="1:12" ht="15.75">
      <c r="A734" s="1"/>
      <c r="B734" s="1"/>
      <c r="C734" s="1"/>
      <c r="D734" s="1"/>
      <c r="E734" s="1"/>
      <c r="F734" s="117"/>
      <c r="G734" s="117"/>
      <c r="H734" s="1"/>
      <c r="I734" s="1"/>
      <c r="J734" s="1"/>
      <c r="K734" s="1"/>
      <c r="L734" s="1"/>
    </row>
    <row r="739" ht="15.75">
      <c r="M739" s="1"/>
    </row>
    <row r="740" ht="15.75">
      <c r="M740" s="1"/>
    </row>
    <row r="741" ht="15.75">
      <c r="M741" s="1"/>
    </row>
    <row r="742" ht="15.75">
      <c r="M742" s="1"/>
    </row>
  </sheetData>
  <sheetProtection/>
  <mergeCells count="36">
    <mergeCell ref="A47:G47"/>
    <mergeCell ref="I47:L47"/>
    <mergeCell ref="A50:L50"/>
    <mergeCell ref="A17:G17"/>
    <mergeCell ref="A28:G28"/>
    <mergeCell ref="A46:G46"/>
    <mergeCell ref="A24:G24"/>
    <mergeCell ref="A35:G35"/>
    <mergeCell ref="I35:L35"/>
    <mergeCell ref="A38:G38"/>
    <mergeCell ref="I38:L38"/>
    <mergeCell ref="A42:G42"/>
    <mergeCell ref="I42:L42"/>
    <mergeCell ref="A44:G44"/>
    <mergeCell ref="K9:L10"/>
    <mergeCell ref="H10:H11"/>
    <mergeCell ref="I10:I11"/>
    <mergeCell ref="J10:J11"/>
    <mergeCell ref="A21:G21"/>
    <mergeCell ref="I21:L21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53"/>
  <sheetViews>
    <sheetView view="pageBreakPreview" zoomScaleSheetLayoutView="100" zoomScalePageLayoutView="0" workbookViewId="0" topLeftCell="A43">
      <selection activeCell="I50" sqref="I50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1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155"/>
      <c r="D1" s="1"/>
      <c r="E1" s="1"/>
      <c r="F1" s="155"/>
      <c r="G1" s="155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155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155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155"/>
      <c r="G4" s="155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155"/>
      <c r="G5" s="155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155"/>
      <c r="G6" s="155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158"/>
      <c r="L7" s="158"/>
    </row>
    <row r="8" spans="1:12" ht="16.5" thickBot="1">
      <c r="A8" s="403" t="s">
        <v>192</v>
      </c>
      <c r="B8" s="403"/>
      <c r="C8" s="403"/>
      <c r="D8" s="403"/>
      <c r="E8" s="403"/>
      <c r="F8" s="403"/>
      <c r="G8" s="403"/>
      <c r="H8" s="403"/>
      <c r="I8" s="403"/>
      <c r="J8" s="156"/>
      <c r="K8" s="158"/>
      <c r="L8" s="158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157">
        <v>2</v>
      </c>
      <c r="C12" s="10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33">
      <c r="A13" s="119">
        <v>1</v>
      </c>
      <c r="B13" s="122">
        <v>45044</v>
      </c>
      <c r="C13" s="53" t="s">
        <v>193</v>
      </c>
      <c r="D13" s="18" t="s">
        <v>26</v>
      </c>
      <c r="E13" s="123" t="s">
        <v>194</v>
      </c>
      <c r="F13" s="125" t="s">
        <v>47</v>
      </c>
      <c r="G13" s="125" t="s">
        <v>47</v>
      </c>
      <c r="H13" s="126">
        <v>57988.45</v>
      </c>
      <c r="I13" s="123">
        <v>40</v>
      </c>
      <c r="J13" s="112">
        <v>45017</v>
      </c>
      <c r="K13" s="123">
        <v>1</v>
      </c>
      <c r="L13" s="123" t="s">
        <v>19</v>
      </c>
    </row>
    <row r="14" spans="1:12" ht="33">
      <c r="A14" s="127">
        <v>2</v>
      </c>
      <c r="B14" s="122">
        <v>45044</v>
      </c>
      <c r="C14" s="45" t="s">
        <v>195</v>
      </c>
      <c r="D14" s="18" t="s">
        <v>26</v>
      </c>
      <c r="E14" s="128" t="s">
        <v>196</v>
      </c>
      <c r="F14" s="130" t="s">
        <v>47</v>
      </c>
      <c r="G14" s="130" t="s">
        <v>47</v>
      </c>
      <c r="H14" s="124">
        <v>335800.38</v>
      </c>
      <c r="I14" s="127">
        <v>41</v>
      </c>
      <c r="J14" s="112">
        <v>45017</v>
      </c>
      <c r="K14" s="127">
        <v>100</v>
      </c>
      <c r="L14" s="127" t="s">
        <v>17</v>
      </c>
    </row>
    <row r="15" spans="1:12" ht="33.75" thickBot="1">
      <c r="A15" s="118">
        <v>3</v>
      </c>
      <c r="B15" s="122">
        <v>45044</v>
      </c>
      <c r="C15" s="57" t="s">
        <v>186</v>
      </c>
      <c r="D15" s="18" t="s">
        <v>26</v>
      </c>
      <c r="E15" s="154" t="s">
        <v>197</v>
      </c>
      <c r="F15" s="130" t="s">
        <v>47</v>
      </c>
      <c r="G15" s="130" t="s">
        <v>47</v>
      </c>
      <c r="H15" s="131">
        <v>26603.29</v>
      </c>
      <c r="I15" s="129">
        <v>42</v>
      </c>
      <c r="J15" s="112">
        <v>45017</v>
      </c>
      <c r="K15" s="129">
        <v>12</v>
      </c>
      <c r="L15" s="129" t="s">
        <v>17</v>
      </c>
    </row>
    <row r="16" spans="1:12" ht="16.5" thickBot="1">
      <c r="A16" s="470" t="s">
        <v>133</v>
      </c>
      <c r="B16" s="471"/>
      <c r="C16" s="471"/>
      <c r="D16" s="471"/>
      <c r="E16" s="471"/>
      <c r="F16" s="472"/>
      <c r="G16" s="473"/>
      <c r="H16" s="133">
        <f>SUM(H13:H15)</f>
        <v>420392.12</v>
      </c>
      <c r="I16" s="120"/>
      <c r="J16" s="120"/>
      <c r="K16" s="120"/>
      <c r="L16" s="121"/>
    </row>
    <row r="17" spans="1:12" ht="33">
      <c r="A17" s="49">
        <v>4</v>
      </c>
      <c r="B17" s="122">
        <v>45044</v>
      </c>
      <c r="C17" s="19" t="s">
        <v>198</v>
      </c>
      <c r="D17" s="18" t="s">
        <v>26</v>
      </c>
      <c r="E17" s="91" t="s">
        <v>199</v>
      </c>
      <c r="F17" s="84" t="s">
        <v>21</v>
      </c>
      <c r="G17" s="85" t="s">
        <v>21</v>
      </c>
      <c r="H17" s="52">
        <v>91952.23</v>
      </c>
      <c r="I17" s="49">
        <v>43</v>
      </c>
      <c r="J17" s="112">
        <v>45019</v>
      </c>
      <c r="K17" s="134">
        <v>35</v>
      </c>
      <c r="L17" s="49" t="s">
        <v>17</v>
      </c>
    </row>
    <row r="18" spans="1:12" ht="63.75" thickBot="1">
      <c r="A18" s="132">
        <v>5</v>
      </c>
      <c r="B18" s="122">
        <v>45044</v>
      </c>
      <c r="C18" s="19" t="s">
        <v>58</v>
      </c>
      <c r="D18" s="18" t="s">
        <v>26</v>
      </c>
      <c r="E18" s="135" t="s">
        <v>200</v>
      </c>
      <c r="F18" s="84" t="s">
        <v>21</v>
      </c>
      <c r="G18" s="85" t="s">
        <v>21</v>
      </c>
      <c r="H18" s="136">
        <v>126877.42</v>
      </c>
      <c r="I18" s="137">
        <v>44</v>
      </c>
      <c r="J18" s="112">
        <v>45019</v>
      </c>
      <c r="K18" s="138">
        <v>65</v>
      </c>
      <c r="L18" s="137" t="s">
        <v>17</v>
      </c>
    </row>
    <row r="19" spans="1:12" ht="17.25" thickBot="1">
      <c r="A19" s="429" t="s">
        <v>34</v>
      </c>
      <c r="B19" s="430"/>
      <c r="C19" s="430"/>
      <c r="D19" s="430"/>
      <c r="E19" s="430"/>
      <c r="F19" s="430"/>
      <c r="G19" s="431"/>
      <c r="H19" s="42">
        <f>SUM(H17:H18)</f>
        <v>218829.65</v>
      </c>
      <c r="I19" s="432"/>
      <c r="J19" s="433"/>
      <c r="K19" s="433"/>
      <c r="L19" s="434"/>
    </row>
    <row r="20" spans="1:12" ht="33">
      <c r="A20" s="51">
        <v>6</v>
      </c>
      <c r="B20" s="122">
        <v>45044</v>
      </c>
      <c r="C20" s="19" t="s">
        <v>295</v>
      </c>
      <c r="D20" s="18" t="s">
        <v>26</v>
      </c>
      <c r="E20" s="140" t="s">
        <v>201</v>
      </c>
      <c r="F20" s="84" t="s">
        <v>16</v>
      </c>
      <c r="G20" s="84" t="s">
        <v>16</v>
      </c>
      <c r="H20" s="52">
        <v>25000</v>
      </c>
      <c r="I20" s="49">
        <v>45</v>
      </c>
      <c r="J20" s="112">
        <v>45044</v>
      </c>
      <c r="K20" s="49"/>
      <c r="L20" s="49"/>
    </row>
    <row r="21" spans="1:12" ht="33">
      <c r="A21" s="57">
        <v>7</v>
      </c>
      <c r="B21" s="159">
        <v>45044</v>
      </c>
      <c r="C21" s="57" t="s">
        <v>202</v>
      </c>
      <c r="D21" s="29" t="s">
        <v>26</v>
      </c>
      <c r="E21" s="160" t="s">
        <v>203</v>
      </c>
      <c r="F21" s="88" t="s">
        <v>16</v>
      </c>
      <c r="G21" s="88" t="s">
        <v>16</v>
      </c>
      <c r="H21" s="161">
        <v>9619.48</v>
      </c>
      <c r="I21" s="57">
        <v>46</v>
      </c>
      <c r="J21" s="162">
        <v>45019</v>
      </c>
      <c r="K21" s="57">
        <v>12</v>
      </c>
      <c r="L21" s="57" t="s">
        <v>32</v>
      </c>
    </row>
    <row r="22" spans="1:12" ht="33.75" thickBot="1">
      <c r="A22" s="45">
        <v>8</v>
      </c>
      <c r="B22" s="122">
        <v>45044</v>
      </c>
      <c r="C22" s="45" t="s">
        <v>204</v>
      </c>
      <c r="D22" s="34" t="s">
        <v>26</v>
      </c>
      <c r="E22" s="64" t="s">
        <v>205</v>
      </c>
      <c r="F22" s="84" t="s">
        <v>16</v>
      </c>
      <c r="G22" s="84" t="s">
        <v>16</v>
      </c>
      <c r="H22" s="78">
        <v>326631.92</v>
      </c>
      <c r="I22" s="45">
        <v>47</v>
      </c>
      <c r="J22" s="112">
        <v>45019</v>
      </c>
      <c r="K22" s="45">
        <v>20</v>
      </c>
      <c r="L22" s="45" t="s">
        <v>19</v>
      </c>
    </row>
    <row r="23" spans="1:12" ht="17.25" thickBot="1">
      <c r="A23" s="445" t="s">
        <v>134</v>
      </c>
      <c r="B23" s="446"/>
      <c r="C23" s="446"/>
      <c r="D23" s="446"/>
      <c r="E23" s="446"/>
      <c r="F23" s="446"/>
      <c r="G23" s="447"/>
      <c r="H23" s="79">
        <f>SUM(H20:H22)</f>
        <v>361251.39999999997</v>
      </c>
      <c r="I23" s="80"/>
      <c r="J23" s="80"/>
      <c r="K23" s="80"/>
      <c r="L23" s="81"/>
    </row>
    <row r="24" spans="1:12" ht="33">
      <c r="A24" s="51">
        <v>9</v>
      </c>
      <c r="B24" s="122">
        <v>45044</v>
      </c>
      <c r="C24" s="53" t="s">
        <v>179</v>
      </c>
      <c r="D24" s="18" t="s">
        <v>26</v>
      </c>
      <c r="E24" s="140" t="s">
        <v>233</v>
      </c>
      <c r="F24" s="90" t="s">
        <v>18</v>
      </c>
      <c r="G24" s="90" t="s">
        <v>18</v>
      </c>
      <c r="H24" s="52">
        <v>61256.78</v>
      </c>
      <c r="I24" s="49">
        <v>57</v>
      </c>
      <c r="J24" s="162">
        <v>45019</v>
      </c>
      <c r="K24" s="49">
        <v>60</v>
      </c>
      <c r="L24" s="49" t="s">
        <v>32</v>
      </c>
    </row>
    <row r="25" spans="1:12" ht="33">
      <c r="A25" s="51">
        <v>10</v>
      </c>
      <c r="B25" s="122">
        <v>45044</v>
      </c>
      <c r="C25" s="57" t="s">
        <v>234</v>
      </c>
      <c r="D25" s="18" t="s">
        <v>26</v>
      </c>
      <c r="E25" s="140" t="s">
        <v>235</v>
      </c>
      <c r="F25" s="90" t="s">
        <v>18</v>
      </c>
      <c r="G25" s="90" t="s">
        <v>18</v>
      </c>
      <c r="H25" s="52">
        <v>143845.37</v>
      </c>
      <c r="I25" s="49">
        <v>58</v>
      </c>
      <c r="J25" s="162">
        <v>45019</v>
      </c>
      <c r="K25" s="49">
        <v>96</v>
      </c>
      <c r="L25" s="49" t="s">
        <v>32</v>
      </c>
    </row>
    <row r="26" spans="1:12" ht="33">
      <c r="A26" s="51">
        <v>11</v>
      </c>
      <c r="B26" s="122">
        <v>45044</v>
      </c>
      <c r="C26" s="57" t="s">
        <v>236</v>
      </c>
      <c r="D26" s="18" t="s">
        <v>26</v>
      </c>
      <c r="E26" s="140" t="s">
        <v>237</v>
      </c>
      <c r="F26" s="90" t="s">
        <v>18</v>
      </c>
      <c r="G26" s="90" t="s">
        <v>18</v>
      </c>
      <c r="H26" s="52">
        <v>20663.93</v>
      </c>
      <c r="I26" s="49">
        <v>59</v>
      </c>
      <c r="J26" s="162">
        <v>45019</v>
      </c>
      <c r="K26" s="49">
        <v>16</v>
      </c>
      <c r="L26" s="49" t="s">
        <v>32</v>
      </c>
    </row>
    <row r="27" spans="1:12" ht="33">
      <c r="A27" s="51">
        <v>12</v>
      </c>
      <c r="B27" s="122">
        <v>45044</v>
      </c>
      <c r="C27" s="57" t="s">
        <v>238</v>
      </c>
      <c r="D27" s="18" t="s">
        <v>26</v>
      </c>
      <c r="E27" s="140" t="s">
        <v>239</v>
      </c>
      <c r="F27" s="90" t="s">
        <v>18</v>
      </c>
      <c r="G27" s="90" t="s">
        <v>18</v>
      </c>
      <c r="H27" s="52">
        <v>142069.05</v>
      </c>
      <c r="I27" s="49">
        <v>60</v>
      </c>
      <c r="J27" s="162">
        <v>45019</v>
      </c>
      <c r="K27" s="49">
        <v>110</v>
      </c>
      <c r="L27" s="49" t="s">
        <v>32</v>
      </c>
    </row>
    <row r="28" spans="1:12" ht="66">
      <c r="A28" s="51">
        <v>13</v>
      </c>
      <c r="B28" s="122">
        <v>45044</v>
      </c>
      <c r="C28" s="57" t="s">
        <v>240</v>
      </c>
      <c r="D28" s="18" t="s">
        <v>26</v>
      </c>
      <c r="E28" s="140" t="s">
        <v>241</v>
      </c>
      <c r="F28" s="90" t="s">
        <v>18</v>
      </c>
      <c r="G28" s="90" t="s">
        <v>18</v>
      </c>
      <c r="H28" s="52">
        <v>49061</v>
      </c>
      <c r="I28" s="49">
        <v>61</v>
      </c>
      <c r="J28" s="162">
        <v>45019</v>
      </c>
      <c r="K28" s="49">
        <v>42</v>
      </c>
      <c r="L28" s="49" t="s">
        <v>296</v>
      </c>
    </row>
    <row r="29" spans="1:12" ht="33">
      <c r="A29" s="51">
        <v>14</v>
      </c>
      <c r="B29" s="122">
        <v>45044</v>
      </c>
      <c r="C29" s="57" t="s">
        <v>242</v>
      </c>
      <c r="D29" s="18" t="s">
        <v>26</v>
      </c>
      <c r="E29" s="140" t="s">
        <v>243</v>
      </c>
      <c r="F29" s="90" t="s">
        <v>18</v>
      </c>
      <c r="G29" s="90" t="s">
        <v>18</v>
      </c>
      <c r="H29" s="52">
        <v>12917.1</v>
      </c>
      <c r="I29" s="49">
        <v>62</v>
      </c>
      <c r="J29" s="162">
        <v>45019</v>
      </c>
      <c r="K29" s="49">
        <v>10</v>
      </c>
      <c r="L29" s="49" t="s">
        <v>32</v>
      </c>
    </row>
    <row r="30" spans="1:12" ht="33">
      <c r="A30" s="51">
        <v>15</v>
      </c>
      <c r="B30" s="122">
        <v>45044</v>
      </c>
      <c r="C30" s="57" t="s">
        <v>244</v>
      </c>
      <c r="D30" s="18" t="s">
        <v>26</v>
      </c>
      <c r="E30" s="140" t="s">
        <v>245</v>
      </c>
      <c r="F30" s="90" t="s">
        <v>18</v>
      </c>
      <c r="G30" s="90" t="s">
        <v>18</v>
      </c>
      <c r="H30" s="52">
        <v>291890.43</v>
      </c>
      <c r="I30" s="49">
        <v>63</v>
      </c>
      <c r="J30" s="162">
        <v>45019</v>
      </c>
      <c r="K30" s="49">
        <v>226</v>
      </c>
      <c r="L30" s="49" t="s">
        <v>32</v>
      </c>
    </row>
    <row r="31" spans="1:12" ht="33.75" thickBot="1">
      <c r="A31" s="54">
        <v>16</v>
      </c>
      <c r="B31" s="122">
        <v>45044</v>
      </c>
      <c r="C31" s="57" t="s">
        <v>246</v>
      </c>
      <c r="D31" s="18" t="s">
        <v>26</v>
      </c>
      <c r="E31" s="143" t="s">
        <v>247</v>
      </c>
      <c r="F31" s="90" t="s">
        <v>18</v>
      </c>
      <c r="G31" s="90" t="s">
        <v>18</v>
      </c>
      <c r="H31" s="59">
        <v>64579.31</v>
      </c>
      <c r="I31" s="50">
        <v>64</v>
      </c>
      <c r="J31" s="162">
        <v>45019</v>
      </c>
      <c r="K31" s="50">
        <v>50</v>
      </c>
      <c r="L31" s="50" t="s">
        <v>32</v>
      </c>
    </row>
    <row r="32" spans="1:12" ht="17.25" thickBot="1">
      <c r="A32" s="445" t="s">
        <v>175</v>
      </c>
      <c r="B32" s="446"/>
      <c r="C32" s="446"/>
      <c r="D32" s="446"/>
      <c r="E32" s="446"/>
      <c r="F32" s="446"/>
      <c r="G32" s="447"/>
      <c r="H32" s="79">
        <f>SUM(H24:H31)</f>
        <v>786282.97</v>
      </c>
      <c r="I32" s="80"/>
      <c r="J32" s="80"/>
      <c r="K32" s="80"/>
      <c r="L32" s="81"/>
    </row>
    <row r="33" spans="1:12" ht="33">
      <c r="A33" s="51">
        <v>17</v>
      </c>
      <c r="B33" s="122">
        <v>45044</v>
      </c>
      <c r="C33" s="53" t="s">
        <v>206</v>
      </c>
      <c r="D33" s="18" t="s">
        <v>26</v>
      </c>
      <c r="E33" s="53" t="s">
        <v>207</v>
      </c>
      <c r="F33" s="49" t="s">
        <v>208</v>
      </c>
      <c r="G33" s="84" t="s">
        <v>20</v>
      </c>
      <c r="H33" s="72">
        <v>33150.83</v>
      </c>
      <c r="I33" s="56" t="s">
        <v>209</v>
      </c>
      <c r="J33" s="112">
        <v>45019</v>
      </c>
      <c r="K33" s="56" t="s">
        <v>45</v>
      </c>
      <c r="L33" s="56" t="s">
        <v>32</v>
      </c>
    </row>
    <row r="34" spans="1:12" ht="33">
      <c r="A34" s="51">
        <v>18</v>
      </c>
      <c r="B34" s="122">
        <v>45044</v>
      </c>
      <c r="C34" s="53" t="s">
        <v>210</v>
      </c>
      <c r="D34" s="18" t="s">
        <v>26</v>
      </c>
      <c r="E34" s="53" t="s">
        <v>211</v>
      </c>
      <c r="F34" s="49" t="s">
        <v>208</v>
      </c>
      <c r="G34" s="84" t="s">
        <v>20</v>
      </c>
      <c r="H34" s="98">
        <v>69197.23</v>
      </c>
      <c r="I34" s="111" t="s">
        <v>212</v>
      </c>
      <c r="J34" s="162">
        <v>45019</v>
      </c>
      <c r="K34" s="56" t="s">
        <v>213</v>
      </c>
      <c r="L34" s="56" t="s">
        <v>17</v>
      </c>
    </row>
    <row r="35" spans="1:12" ht="33.75" thickBot="1">
      <c r="A35" s="51">
        <v>19</v>
      </c>
      <c r="B35" s="122">
        <v>45044</v>
      </c>
      <c r="C35" s="53" t="s">
        <v>96</v>
      </c>
      <c r="D35" s="18" t="s">
        <v>26</v>
      </c>
      <c r="E35" s="53" t="s">
        <v>214</v>
      </c>
      <c r="F35" s="49" t="s">
        <v>208</v>
      </c>
      <c r="G35" s="84" t="s">
        <v>20</v>
      </c>
      <c r="H35" s="98">
        <v>134889.36</v>
      </c>
      <c r="I35" s="111" t="s">
        <v>213</v>
      </c>
      <c r="J35" s="162">
        <v>45019</v>
      </c>
      <c r="K35" s="56" t="s">
        <v>215</v>
      </c>
      <c r="L35" s="56" t="s">
        <v>19</v>
      </c>
    </row>
    <row r="36" spans="1:12" ht="17.25" thickBot="1">
      <c r="A36" s="456" t="s">
        <v>216</v>
      </c>
      <c r="B36" s="457"/>
      <c r="C36" s="457"/>
      <c r="D36" s="457"/>
      <c r="E36" s="457"/>
      <c r="F36" s="457"/>
      <c r="G36" s="458"/>
      <c r="H36" s="37">
        <f>SUM(H33:H35)</f>
        <v>237237.41999999998</v>
      </c>
      <c r="I36" s="453"/>
      <c r="J36" s="454"/>
      <c r="K36" s="454"/>
      <c r="L36" s="455"/>
    </row>
    <row r="37" spans="1:12" ht="49.5">
      <c r="A37" s="49">
        <v>20</v>
      </c>
      <c r="B37" s="122">
        <v>45044</v>
      </c>
      <c r="C37" s="53" t="s">
        <v>217</v>
      </c>
      <c r="D37" s="18" t="s">
        <v>26</v>
      </c>
      <c r="E37" s="65" t="s">
        <v>218</v>
      </c>
      <c r="F37" s="49" t="s">
        <v>94</v>
      </c>
      <c r="G37" s="49" t="s">
        <v>84</v>
      </c>
      <c r="H37" s="52">
        <v>106400</v>
      </c>
      <c r="I37" s="56" t="s">
        <v>219</v>
      </c>
      <c r="J37" s="162">
        <v>45019</v>
      </c>
      <c r="K37" s="56" t="s">
        <v>36</v>
      </c>
      <c r="L37" s="56" t="s">
        <v>19</v>
      </c>
    </row>
    <row r="38" spans="1:12" ht="49.5">
      <c r="A38" s="49">
        <v>21</v>
      </c>
      <c r="B38" s="122">
        <v>45044</v>
      </c>
      <c r="C38" s="53" t="s">
        <v>220</v>
      </c>
      <c r="D38" s="18" t="s">
        <v>26</v>
      </c>
      <c r="E38" s="65" t="s">
        <v>221</v>
      </c>
      <c r="F38" s="49" t="s">
        <v>94</v>
      </c>
      <c r="G38" s="84" t="s">
        <v>20</v>
      </c>
      <c r="H38" s="52">
        <v>8510</v>
      </c>
      <c r="I38" s="56" t="s">
        <v>222</v>
      </c>
      <c r="J38" s="162">
        <v>45019</v>
      </c>
      <c r="K38" s="56" t="s">
        <v>223</v>
      </c>
      <c r="L38" s="56" t="s">
        <v>19</v>
      </c>
    </row>
    <row r="39" spans="1:12" ht="49.5">
      <c r="A39" s="49">
        <v>22</v>
      </c>
      <c r="B39" s="122">
        <v>45044</v>
      </c>
      <c r="C39" s="53" t="s">
        <v>85</v>
      </c>
      <c r="D39" s="18" t="s">
        <v>26</v>
      </c>
      <c r="E39" s="65" t="s">
        <v>224</v>
      </c>
      <c r="F39" s="49" t="s">
        <v>94</v>
      </c>
      <c r="G39" s="49" t="s">
        <v>84</v>
      </c>
      <c r="H39" s="52">
        <v>90700</v>
      </c>
      <c r="I39" s="56" t="s">
        <v>225</v>
      </c>
      <c r="J39" s="162">
        <v>45019</v>
      </c>
      <c r="K39" s="56" t="s">
        <v>36</v>
      </c>
      <c r="L39" s="56" t="s">
        <v>19</v>
      </c>
    </row>
    <row r="40" spans="1:12" ht="49.5">
      <c r="A40" s="49">
        <v>23</v>
      </c>
      <c r="B40" s="122">
        <v>45044</v>
      </c>
      <c r="C40" s="53" t="s">
        <v>191</v>
      </c>
      <c r="D40" s="18" t="s">
        <v>26</v>
      </c>
      <c r="E40" s="65" t="s">
        <v>226</v>
      </c>
      <c r="F40" s="49" t="s">
        <v>94</v>
      </c>
      <c r="G40" s="84" t="s">
        <v>20</v>
      </c>
      <c r="H40" s="52">
        <v>94000</v>
      </c>
      <c r="I40" s="56" t="s">
        <v>227</v>
      </c>
      <c r="J40" s="162">
        <v>45019</v>
      </c>
      <c r="K40" s="56" t="s">
        <v>36</v>
      </c>
      <c r="L40" s="56" t="s">
        <v>19</v>
      </c>
    </row>
    <row r="41" spans="1:12" ht="49.5">
      <c r="A41" s="49">
        <v>24</v>
      </c>
      <c r="B41" s="122">
        <v>45044</v>
      </c>
      <c r="C41" s="53" t="s">
        <v>191</v>
      </c>
      <c r="D41" s="18" t="s">
        <v>26</v>
      </c>
      <c r="E41" s="65" t="s">
        <v>228</v>
      </c>
      <c r="F41" s="49" t="s">
        <v>94</v>
      </c>
      <c r="G41" s="84" t="s">
        <v>20</v>
      </c>
      <c r="H41" s="52">
        <v>102700</v>
      </c>
      <c r="I41" s="56" t="s">
        <v>229</v>
      </c>
      <c r="J41" s="162">
        <v>45019</v>
      </c>
      <c r="K41" s="56" t="s">
        <v>36</v>
      </c>
      <c r="L41" s="56" t="s">
        <v>19</v>
      </c>
    </row>
    <row r="42" spans="1:12" ht="99.75" thickBot="1">
      <c r="A42" s="50">
        <v>25</v>
      </c>
      <c r="B42" s="122">
        <v>45044</v>
      </c>
      <c r="C42" s="53" t="s">
        <v>191</v>
      </c>
      <c r="D42" s="18" t="s">
        <v>26</v>
      </c>
      <c r="E42" s="65" t="s">
        <v>230</v>
      </c>
      <c r="F42" s="49" t="s">
        <v>94</v>
      </c>
      <c r="G42" s="84" t="s">
        <v>20</v>
      </c>
      <c r="H42" s="52">
        <v>117760</v>
      </c>
      <c r="I42" s="56" t="s">
        <v>232</v>
      </c>
      <c r="J42" s="162">
        <v>45019</v>
      </c>
      <c r="K42" s="56" t="s">
        <v>231</v>
      </c>
      <c r="L42" s="56" t="s">
        <v>19</v>
      </c>
    </row>
    <row r="43" spans="1:12" ht="17.25" thickBot="1">
      <c r="A43" s="429" t="s">
        <v>161</v>
      </c>
      <c r="B43" s="430"/>
      <c r="C43" s="430"/>
      <c r="D43" s="430"/>
      <c r="E43" s="430"/>
      <c r="F43" s="430"/>
      <c r="G43" s="459"/>
      <c r="H43" s="73">
        <f>SUM(H37:H42)</f>
        <v>520070</v>
      </c>
      <c r="I43" s="440"/>
      <c r="J43" s="441"/>
      <c r="K43" s="441"/>
      <c r="L43" s="442"/>
    </row>
    <row r="44" spans="1:12" ht="33">
      <c r="A44" s="49">
        <v>26</v>
      </c>
      <c r="B44" s="122">
        <v>45044</v>
      </c>
      <c r="C44" s="53" t="s">
        <v>170</v>
      </c>
      <c r="D44" s="18" t="s">
        <v>26</v>
      </c>
      <c r="E44" s="65" t="s">
        <v>249</v>
      </c>
      <c r="F44" s="49" t="s">
        <v>37</v>
      </c>
      <c r="G44" s="74" t="s">
        <v>18</v>
      </c>
      <c r="H44" s="52">
        <v>39220</v>
      </c>
      <c r="I44" s="56" t="s">
        <v>252</v>
      </c>
      <c r="J44" s="162">
        <v>45019</v>
      </c>
      <c r="K44" s="56" t="s">
        <v>251</v>
      </c>
      <c r="L44" s="56" t="s">
        <v>19</v>
      </c>
    </row>
    <row r="45" spans="1:12" ht="33.75" thickBot="1">
      <c r="A45" s="49">
        <v>27</v>
      </c>
      <c r="B45" s="122">
        <v>45044</v>
      </c>
      <c r="C45" s="53" t="s">
        <v>253</v>
      </c>
      <c r="D45" s="18" t="s">
        <v>26</v>
      </c>
      <c r="E45" s="65" t="s">
        <v>254</v>
      </c>
      <c r="F45" s="49" t="s">
        <v>37</v>
      </c>
      <c r="G45" s="49" t="s">
        <v>47</v>
      </c>
      <c r="H45" s="52">
        <v>233145.69</v>
      </c>
      <c r="I45" s="56" t="s">
        <v>250</v>
      </c>
      <c r="J45" s="162">
        <v>45019</v>
      </c>
      <c r="K45" s="56" t="s">
        <v>297</v>
      </c>
      <c r="L45" s="56" t="s">
        <v>32</v>
      </c>
    </row>
    <row r="46" spans="1:12" ht="17.25" thickBot="1">
      <c r="A46" s="429" t="s">
        <v>248</v>
      </c>
      <c r="B46" s="430"/>
      <c r="C46" s="430"/>
      <c r="D46" s="430"/>
      <c r="E46" s="430"/>
      <c r="F46" s="430"/>
      <c r="G46" s="459"/>
      <c r="H46" s="73">
        <f>SUM(H44:H45)</f>
        <v>272365.69</v>
      </c>
      <c r="I46" s="440"/>
      <c r="J46" s="441"/>
      <c r="K46" s="441"/>
      <c r="L46" s="442"/>
    </row>
    <row r="47" spans="1:12" ht="49.5">
      <c r="A47" s="163">
        <v>28</v>
      </c>
      <c r="B47" s="122">
        <v>45044</v>
      </c>
      <c r="C47" s="53" t="s">
        <v>255</v>
      </c>
      <c r="D47" s="18" t="s">
        <v>26</v>
      </c>
      <c r="E47" s="65" t="s">
        <v>256</v>
      </c>
      <c r="F47" s="51" t="s">
        <v>183</v>
      </c>
      <c r="G47" s="49" t="s">
        <v>20</v>
      </c>
      <c r="H47" s="52">
        <v>32063.6437</v>
      </c>
      <c r="I47" s="56" t="s">
        <v>260</v>
      </c>
      <c r="J47" s="56" t="s">
        <v>257</v>
      </c>
      <c r="K47" s="56" t="s">
        <v>185</v>
      </c>
      <c r="L47" s="56" t="s">
        <v>19</v>
      </c>
    </row>
    <row r="48" spans="1:12" ht="50.25" thickBot="1">
      <c r="A48" s="147">
        <v>29</v>
      </c>
      <c r="B48" s="148">
        <v>45044</v>
      </c>
      <c r="C48" s="45" t="s">
        <v>258</v>
      </c>
      <c r="D48" s="34" t="s">
        <v>26</v>
      </c>
      <c r="E48" s="64" t="s">
        <v>259</v>
      </c>
      <c r="F48" s="147" t="s">
        <v>183</v>
      </c>
      <c r="G48" s="39" t="s">
        <v>20</v>
      </c>
      <c r="H48" s="44">
        <v>17225.33</v>
      </c>
      <c r="I48" s="150" t="s">
        <v>261</v>
      </c>
      <c r="J48" s="150" t="s">
        <v>262</v>
      </c>
      <c r="K48" s="150" t="s">
        <v>36</v>
      </c>
      <c r="L48" s="150" t="s">
        <v>19</v>
      </c>
    </row>
    <row r="49" spans="1:12" ht="17.25" thickBot="1">
      <c r="A49" s="429" t="s">
        <v>189</v>
      </c>
      <c r="B49" s="430"/>
      <c r="C49" s="430"/>
      <c r="D49" s="430"/>
      <c r="E49" s="430"/>
      <c r="F49" s="430"/>
      <c r="G49" s="459"/>
      <c r="H49" s="151">
        <f>SUM(H47:H48)</f>
        <v>49288.9737</v>
      </c>
      <c r="I49" s="152"/>
      <c r="J49" s="152"/>
      <c r="K49" s="152"/>
      <c r="L49" s="153"/>
    </row>
    <row r="50" spans="1:12" ht="33.75" thickBot="1">
      <c r="A50" s="164">
        <v>30</v>
      </c>
      <c r="B50" s="148">
        <v>45044</v>
      </c>
      <c r="C50" s="53" t="s">
        <v>270</v>
      </c>
      <c r="D50" s="18" t="s">
        <v>26</v>
      </c>
      <c r="E50" s="65" t="s">
        <v>269</v>
      </c>
      <c r="F50" s="51" t="s">
        <v>53</v>
      </c>
      <c r="G50" s="49" t="s">
        <v>16</v>
      </c>
      <c r="H50" s="52">
        <v>289342.61</v>
      </c>
      <c r="I50" s="56" t="s">
        <v>271</v>
      </c>
      <c r="J50" s="56" t="s">
        <v>272</v>
      </c>
      <c r="K50" s="56" t="s">
        <v>273</v>
      </c>
      <c r="L50" s="56" t="s">
        <v>32</v>
      </c>
    </row>
    <row r="51" spans="1:12" ht="17.25" thickBot="1">
      <c r="A51" s="429">
        <v>31</v>
      </c>
      <c r="B51" s="430"/>
      <c r="C51" s="430"/>
      <c r="D51" s="430"/>
      <c r="E51" s="430"/>
      <c r="F51" s="430"/>
      <c r="G51" s="459"/>
      <c r="H51" s="151">
        <f>SUM(H50)</f>
        <v>289342.61</v>
      </c>
      <c r="I51" s="152"/>
      <c r="J51" s="152"/>
      <c r="K51" s="152"/>
      <c r="L51" s="153"/>
    </row>
    <row r="52" spans="1:12" ht="50.25" thickBot="1">
      <c r="A52" s="164">
        <v>31</v>
      </c>
      <c r="B52" s="148">
        <v>45044</v>
      </c>
      <c r="C52" s="45" t="s">
        <v>281</v>
      </c>
      <c r="D52" s="34" t="s">
        <v>26</v>
      </c>
      <c r="E52" s="149" t="s">
        <v>282</v>
      </c>
      <c r="F52" s="147" t="s">
        <v>283</v>
      </c>
      <c r="G52" s="43" t="s">
        <v>47</v>
      </c>
      <c r="H52" s="165">
        <v>222420</v>
      </c>
      <c r="I52" s="150" t="s">
        <v>284</v>
      </c>
      <c r="J52" s="150" t="s">
        <v>285</v>
      </c>
      <c r="K52" s="150" t="s">
        <v>36</v>
      </c>
      <c r="L52" s="150" t="s">
        <v>286</v>
      </c>
    </row>
    <row r="53" spans="1:12" ht="17.25" thickBot="1">
      <c r="A53" s="429" t="s">
        <v>287</v>
      </c>
      <c r="B53" s="430"/>
      <c r="C53" s="430"/>
      <c r="D53" s="430"/>
      <c r="E53" s="430"/>
      <c r="F53" s="430"/>
      <c r="G53" s="431"/>
      <c r="H53" s="167">
        <f>SUM(H52)</f>
        <v>222420</v>
      </c>
      <c r="I53" s="152"/>
      <c r="J53" s="152"/>
      <c r="K53" s="152"/>
      <c r="L53" s="153"/>
    </row>
    <row r="54" spans="1:12" ht="50.25" thickBot="1">
      <c r="A54" s="164">
        <v>32</v>
      </c>
      <c r="B54" s="148">
        <v>45044</v>
      </c>
      <c r="C54" s="45" t="s">
        <v>288</v>
      </c>
      <c r="D54" s="34" t="s">
        <v>26</v>
      </c>
      <c r="E54" s="149" t="s">
        <v>289</v>
      </c>
      <c r="F54" s="147" t="s">
        <v>290</v>
      </c>
      <c r="G54" s="39" t="s">
        <v>16</v>
      </c>
      <c r="H54" s="165">
        <v>500000</v>
      </c>
      <c r="I54" s="150" t="s">
        <v>291</v>
      </c>
      <c r="J54" s="150" t="s">
        <v>292</v>
      </c>
      <c r="K54" s="150" t="s">
        <v>293</v>
      </c>
      <c r="L54" s="150" t="s">
        <v>17</v>
      </c>
    </row>
    <row r="55" spans="1:12" ht="17.25" thickBot="1">
      <c r="A55" s="429" t="s">
        <v>294</v>
      </c>
      <c r="B55" s="430"/>
      <c r="C55" s="430"/>
      <c r="D55" s="430"/>
      <c r="E55" s="430"/>
      <c r="F55" s="430"/>
      <c r="G55" s="459"/>
      <c r="H55" s="151">
        <f>SUM(H54)</f>
        <v>500000</v>
      </c>
      <c r="I55" s="152"/>
      <c r="J55" s="152"/>
      <c r="K55" s="152"/>
      <c r="L55" s="153"/>
    </row>
    <row r="56" spans="1:12" ht="50.25" thickBot="1">
      <c r="A56" s="164">
        <v>33</v>
      </c>
      <c r="B56" s="148">
        <v>45044</v>
      </c>
      <c r="C56" s="45" t="s">
        <v>274</v>
      </c>
      <c r="D56" s="34" t="s">
        <v>26</v>
      </c>
      <c r="E56" s="149" t="s">
        <v>275</v>
      </c>
      <c r="F56" s="147" t="s">
        <v>276</v>
      </c>
      <c r="G56" s="43" t="s">
        <v>47</v>
      </c>
      <c r="H56" s="165">
        <v>50114.53</v>
      </c>
      <c r="I56" s="150" t="s">
        <v>278</v>
      </c>
      <c r="J56" s="150" t="s">
        <v>279</v>
      </c>
      <c r="K56" s="150" t="s">
        <v>36</v>
      </c>
      <c r="L56" s="150" t="s">
        <v>19</v>
      </c>
    </row>
    <row r="57" spans="1:12" ht="17.25" thickBot="1">
      <c r="A57" s="429" t="s">
        <v>280</v>
      </c>
      <c r="B57" s="430"/>
      <c r="C57" s="430"/>
      <c r="D57" s="430"/>
      <c r="E57" s="430"/>
      <c r="F57" s="430"/>
      <c r="G57" s="459"/>
      <c r="H57" s="166">
        <f>SUM(H56)</f>
        <v>50114.53</v>
      </c>
      <c r="I57" s="152"/>
      <c r="J57" s="152"/>
      <c r="K57" s="152"/>
      <c r="L57" s="153"/>
    </row>
    <row r="58" spans="1:12" ht="33.75" thickBot="1">
      <c r="A58" s="147">
        <v>34</v>
      </c>
      <c r="B58" s="122">
        <v>45044</v>
      </c>
      <c r="C58" s="45" t="s">
        <v>263</v>
      </c>
      <c r="D58" s="34" t="s">
        <v>26</v>
      </c>
      <c r="E58" s="149" t="s">
        <v>264</v>
      </c>
      <c r="F58" s="147" t="s">
        <v>265</v>
      </c>
      <c r="G58" s="43" t="s">
        <v>277</v>
      </c>
      <c r="H58" s="44">
        <v>52000</v>
      </c>
      <c r="I58" s="150" t="s">
        <v>266</v>
      </c>
      <c r="J58" s="150" t="s">
        <v>267</v>
      </c>
      <c r="K58" s="150" t="s">
        <v>36</v>
      </c>
      <c r="L58" s="150" t="s">
        <v>19</v>
      </c>
    </row>
    <row r="59" spans="1:12" ht="17.25" thickBot="1">
      <c r="A59" s="429" t="s">
        <v>268</v>
      </c>
      <c r="B59" s="480"/>
      <c r="C59" s="480"/>
      <c r="D59" s="480"/>
      <c r="E59" s="480"/>
      <c r="F59" s="480"/>
      <c r="G59" s="481"/>
      <c r="H59" s="151">
        <f>SUM(H58)</f>
        <v>52000</v>
      </c>
      <c r="I59" s="152"/>
      <c r="J59" s="152"/>
      <c r="K59" s="152"/>
      <c r="L59" s="153"/>
    </row>
    <row r="60" spans="1:12" ht="17.25" thickBot="1">
      <c r="A60" s="466" t="s">
        <v>25</v>
      </c>
      <c r="B60" s="467"/>
      <c r="C60" s="467"/>
      <c r="D60" s="467"/>
      <c r="E60" s="467"/>
      <c r="F60" s="467"/>
      <c r="G60" s="467"/>
      <c r="H60" s="141">
        <f>H16+H19+H23+H32+H36+H43+H46+H49+H51+H53+H55+H57+H58</f>
        <v>3979595.363699999</v>
      </c>
      <c r="I60" s="468"/>
      <c r="J60" s="468"/>
      <c r="K60" s="468"/>
      <c r="L60" s="469"/>
    </row>
    <row r="61" spans="1:12" ht="15.75">
      <c r="A61" s="5"/>
      <c r="B61" s="6"/>
      <c r="C61" s="158" t="s">
        <v>31</v>
      </c>
      <c r="D61" s="158"/>
      <c r="E61" s="158"/>
      <c r="F61" s="158"/>
      <c r="G61" s="158"/>
      <c r="H61" s="158"/>
      <c r="I61" s="158"/>
      <c r="J61" s="158"/>
      <c r="K61" s="158"/>
      <c r="L61" s="158"/>
    </row>
    <row r="62" spans="1:12" ht="15.75">
      <c r="A62" s="7" t="s">
        <v>10</v>
      </c>
      <c r="B62" s="1"/>
      <c r="C62" s="1"/>
      <c r="D62" s="1"/>
      <c r="E62" s="1"/>
      <c r="F62" s="155"/>
      <c r="G62" s="155"/>
      <c r="H62" s="1"/>
      <c r="I62" s="1"/>
      <c r="J62" s="1"/>
      <c r="K62" s="1"/>
      <c r="L62" s="1"/>
    </row>
    <row r="63" spans="1:12" ht="15.75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</row>
    <row r="64" spans="1:12" ht="15.75">
      <c r="A64" s="1"/>
      <c r="B64" s="1"/>
      <c r="C64" s="1"/>
      <c r="D64" s="1"/>
      <c r="E64" s="1"/>
      <c r="F64" s="155"/>
      <c r="G64" s="155"/>
      <c r="H64" s="1"/>
      <c r="I64" s="1"/>
      <c r="J64" s="1"/>
      <c r="K64" s="1"/>
      <c r="L64" s="1"/>
    </row>
    <row r="65" ht="15.75">
      <c r="A65" s="1"/>
    </row>
    <row r="66" spans="1:16" ht="15.75">
      <c r="A66" s="1"/>
      <c r="P66" s="46"/>
    </row>
    <row r="67" spans="1:14" ht="15.75">
      <c r="A67" s="1"/>
      <c r="M67" s="158"/>
      <c r="N67" s="158"/>
    </row>
    <row r="68" ht="15.75">
      <c r="A68" s="1"/>
    </row>
    <row r="69" spans="1:20" ht="82.5" hidden="1">
      <c r="A69" s="1"/>
      <c r="S69" s="67">
        <v>44592</v>
      </c>
      <c r="T69" s="45" t="s">
        <v>42</v>
      </c>
    </row>
    <row r="70" ht="15.75" hidden="1">
      <c r="A70" s="1"/>
    </row>
    <row r="71" ht="15.75" hidden="1">
      <c r="A71" s="1"/>
    </row>
    <row r="72" ht="15.75" hidden="1">
      <c r="A72" s="1"/>
    </row>
    <row r="73" ht="15.75">
      <c r="A73" s="1"/>
    </row>
    <row r="74" ht="15" customHeight="1">
      <c r="A74" s="1"/>
    </row>
    <row r="75" ht="15" customHeight="1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" customHeight="1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" customHeight="1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" customHeight="1">
      <c r="A133" s="1"/>
    </row>
    <row r="134" ht="15" customHeight="1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" customHeight="1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" customHeight="1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" customHeight="1">
      <c r="A179" s="1"/>
    </row>
    <row r="180" ht="15" customHeight="1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" customHeight="1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" customHeight="1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" customHeight="1">
      <c r="A236" s="1"/>
    </row>
    <row r="237" ht="15" customHeight="1">
      <c r="A237" s="1"/>
    </row>
    <row r="238" ht="15.75">
      <c r="A238" s="1"/>
    </row>
    <row r="239" ht="15.75">
      <c r="A239" s="1"/>
    </row>
    <row r="240" ht="15.75">
      <c r="A240" s="1"/>
    </row>
    <row r="241" ht="15" customHeight="1">
      <c r="A241" s="1"/>
    </row>
    <row r="242" ht="15.75">
      <c r="A242" s="1"/>
    </row>
    <row r="243" ht="15.75">
      <c r="A243" s="1"/>
    </row>
    <row r="244" ht="15" customHeight="1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" customHeight="1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" customHeight="1">
      <c r="A288" s="1"/>
    </row>
    <row r="289" ht="15.75">
      <c r="A289" s="8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" customHeight="1">
      <c r="A307" s="1"/>
    </row>
    <row r="308" ht="15" customHeight="1">
      <c r="A308" s="1"/>
    </row>
    <row r="309" ht="15.75">
      <c r="A309" s="1"/>
    </row>
    <row r="310" ht="15.75">
      <c r="A310" s="1"/>
    </row>
    <row r="311" ht="15.75">
      <c r="A311" s="1"/>
    </row>
    <row r="312" ht="15" customHeight="1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" customHeight="1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" customHeight="1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" customHeight="1">
      <c r="A366" s="1"/>
    </row>
    <row r="367" ht="15" customHeight="1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" customHeight="1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" customHeight="1">
      <c r="A390" s="1"/>
    </row>
    <row r="391" ht="15" customHeight="1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" customHeight="1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" customHeight="1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" customHeight="1">
      <c r="A476" s="1"/>
    </row>
    <row r="477" ht="15" customHeight="1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" customHeight="1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" customHeight="1">
      <c r="A506" s="1"/>
    </row>
    <row r="507" ht="15" customHeight="1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" customHeight="1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 t="s">
        <v>4</v>
      </c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" customHeight="1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" customHeight="1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" customHeight="1">
      <c r="A593" s="1"/>
    </row>
    <row r="594" ht="15" customHeight="1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" customHeight="1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" customHeight="1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" customHeight="1">
      <c r="A662" s="1"/>
    </row>
    <row r="663" ht="15" customHeight="1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" customHeight="1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" customHeight="1">
      <c r="A727" s="1"/>
    </row>
    <row r="728" ht="15" customHeight="1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" customHeight="1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33" customHeight="1">
      <c r="A741" s="1"/>
    </row>
    <row r="742" ht="15.75">
      <c r="A742" s="1"/>
    </row>
    <row r="743" ht="15.75">
      <c r="A743" s="1"/>
    </row>
    <row r="744" spans="1:12" ht="15.75">
      <c r="A744" s="1"/>
      <c r="B744" s="1"/>
      <c r="C744" s="1"/>
      <c r="D744" s="1"/>
      <c r="E744" s="1"/>
      <c r="F744" s="155"/>
      <c r="G744" s="155"/>
      <c r="H744" s="1"/>
      <c r="I744" s="1"/>
      <c r="J744" s="1"/>
      <c r="K744" s="1"/>
      <c r="L744" s="1"/>
    </row>
    <row r="745" spans="1:12" ht="15.75">
      <c r="A745" s="1"/>
      <c r="B745" s="1"/>
      <c r="C745" s="1"/>
      <c r="D745" s="1"/>
      <c r="E745" s="1"/>
      <c r="F745" s="155"/>
      <c r="G745" s="155"/>
      <c r="H745" s="1"/>
      <c r="I745" s="1"/>
      <c r="J745" s="1"/>
      <c r="K745" s="1"/>
      <c r="L745" s="1"/>
    </row>
    <row r="746" spans="1:12" ht="15.75">
      <c r="A746" s="1"/>
      <c r="B746" s="1"/>
      <c r="C746" s="1"/>
      <c r="D746" s="1"/>
      <c r="E746" s="1"/>
      <c r="F746" s="155"/>
      <c r="G746" s="155"/>
      <c r="H746" s="1"/>
      <c r="I746" s="1"/>
      <c r="J746" s="1"/>
      <c r="K746" s="1"/>
      <c r="L746" s="1"/>
    </row>
    <row r="747" spans="1:12" ht="15.75">
      <c r="A747" s="1"/>
      <c r="B747" s="1"/>
      <c r="C747" s="1"/>
      <c r="D747" s="1"/>
      <c r="E747" s="1"/>
      <c r="F747" s="155"/>
      <c r="G747" s="155"/>
      <c r="H747" s="1"/>
      <c r="I747" s="1"/>
      <c r="J747" s="1"/>
      <c r="K747" s="1"/>
      <c r="L747" s="1"/>
    </row>
    <row r="750" ht="15.75">
      <c r="M750" s="1"/>
    </row>
    <row r="751" ht="15.75">
      <c r="M751" s="1"/>
    </row>
    <row r="752" ht="15.75">
      <c r="M752" s="1"/>
    </row>
    <row r="753" ht="15.75">
      <c r="M753" s="1"/>
    </row>
  </sheetData>
  <sheetProtection/>
  <mergeCells count="40">
    <mergeCell ref="H5:L5"/>
    <mergeCell ref="A51:G51"/>
    <mergeCell ref="A57:G57"/>
    <mergeCell ref="A53:G53"/>
    <mergeCell ref="A55:G55"/>
    <mergeCell ref="A19:G19"/>
    <mergeCell ref="I19:L19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1:L1"/>
    <mergeCell ref="F2:F3"/>
    <mergeCell ref="H2:L2"/>
    <mergeCell ref="H3:L3"/>
    <mergeCell ref="I4:L4"/>
    <mergeCell ref="H9:J9"/>
    <mergeCell ref="K9:L10"/>
    <mergeCell ref="H10:H11"/>
    <mergeCell ref="I10:I11"/>
    <mergeCell ref="J10:J11"/>
    <mergeCell ref="A16:G16"/>
    <mergeCell ref="A23:G23"/>
    <mergeCell ref="A32:G32"/>
    <mergeCell ref="A36:G36"/>
    <mergeCell ref="I36:L36"/>
    <mergeCell ref="A43:G43"/>
    <mergeCell ref="I43:L43"/>
    <mergeCell ref="A63:L63"/>
    <mergeCell ref="A46:G46"/>
    <mergeCell ref="I46:L46"/>
    <mergeCell ref="A49:G49"/>
    <mergeCell ref="A59:G59"/>
    <mergeCell ref="A60:G60"/>
    <mergeCell ref="I60:L60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83"/>
  <sheetViews>
    <sheetView zoomScaleSheetLayoutView="100" zoomScalePageLayoutView="0" workbookViewId="0" topLeftCell="A51">
      <selection activeCell="F111" sqref="F111"/>
    </sheetView>
  </sheetViews>
  <sheetFormatPr defaultColWidth="9.140625" defaultRowHeight="15"/>
  <cols>
    <col min="1" max="1" width="4.8515625" style="173" customWidth="1"/>
    <col min="2" max="2" width="8.7109375" style="173" customWidth="1"/>
    <col min="3" max="3" width="19.8515625" style="173" customWidth="1"/>
    <col min="4" max="4" width="14.8515625" style="173" customWidth="1"/>
    <col min="5" max="5" width="23.140625" style="173" customWidth="1"/>
    <col min="6" max="6" width="24.57421875" style="206" customWidth="1"/>
    <col min="7" max="7" width="23.7109375" style="206" customWidth="1"/>
    <col min="8" max="8" width="13.7109375" style="173" customWidth="1"/>
    <col min="9" max="9" width="6.00390625" style="173" customWidth="1"/>
    <col min="10" max="10" width="11.140625" style="173" customWidth="1"/>
    <col min="11" max="11" width="4.7109375" style="173" customWidth="1"/>
    <col min="12" max="12" width="4.140625" style="173" customWidth="1"/>
    <col min="13" max="16384" width="9.140625" style="173" customWidth="1"/>
  </cols>
  <sheetData>
    <row r="1" spans="1:12" ht="15.75">
      <c r="A1" s="1"/>
      <c r="B1" s="1"/>
      <c r="C1" s="171"/>
      <c r="D1" s="1"/>
      <c r="E1" s="1"/>
      <c r="F1" s="171"/>
      <c r="G1" s="171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171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171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171"/>
      <c r="G4" s="171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171"/>
      <c r="G5" s="171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171"/>
      <c r="G6" s="171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168"/>
      <c r="L7" s="168"/>
    </row>
    <row r="8" spans="1:12" ht="16.5" thickBot="1">
      <c r="A8" s="403" t="s">
        <v>458</v>
      </c>
      <c r="B8" s="403"/>
      <c r="C8" s="403"/>
      <c r="D8" s="403"/>
      <c r="E8" s="403"/>
      <c r="F8" s="403"/>
      <c r="G8" s="403"/>
      <c r="H8" s="403"/>
      <c r="I8" s="403"/>
      <c r="J8" s="169"/>
      <c r="K8" s="168"/>
      <c r="L8" s="168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170">
        <v>2</v>
      </c>
      <c r="C12" s="10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33">
      <c r="A13" s="119">
        <v>1</v>
      </c>
      <c r="B13" s="122">
        <v>45077</v>
      </c>
      <c r="C13" s="19" t="s">
        <v>193</v>
      </c>
      <c r="D13" s="18" t="s">
        <v>26</v>
      </c>
      <c r="E13" s="123" t="s">
        <v>299</v>
      </c>
      <c r="F13" s="125" t="s">
        <v>47</v>
      </c>
      <c r="G13" s="125" t="s">
        <v>47</v>
      </c>
      <c r="H13" s="126">
        <v>217854.36</v>
      </c>
      <c r="I13" s="123">
        <v>70</v>
      </c>
      <c r="J13" s="112">
        <v>45048</v>
      </c>
      <c r="K13" s="123">
        <v>44</v>
      </c>
      <c r="L13" s="123" t="s">
        <v>17</v>
      </c>
    </row>
    <row r="14" spans="1:12" ht="33">
      <c r="A14" s="118">
        <v>2</v>
      </c>
      <c r="B14" s="122">
        <v>45077</v>
      </c>
      <c r="C14" s="19" t="s">
        <v>300</v>
      </c>
      <c r="D14" s="18" t="s">
        <v>26</v>
      </c>
      <c r="E14" s="123" t="s">
        <v>301</v>
      </c>
      <c r="F14" s="172" t="s">
        <v>47</v>
      </c>
      <c r="G14" s="172" t="s">
        <v>47</v>
      </c>
      <c r="H14" s="180">
        <v>29305.49</v>
      </c>
      <c r="I14" s="123">
        <v>71</v>
      </c>
      <c r="J14" s="112">
        <v>45048</v>
      </c>
      <c r="K14" s="123">
        <v>9</v>
      </c>
      <c r="L14" s="123" t="s">
        <v>32</v>
      </c>
    </row>
    <row r="15" spans="1:12" ht="33">
      <c r="A15" s="127">
        <v>3</v>
      </c>
      <c r="B15" s="122">
        <v>45077</v>
      </c>
      <c r="C15" s="47" t="s">
        <v>302</v>
      </c>
      <c r="D15" s="18" t="s">
        <v>26</v>
      </c>
      <c r="E15" s="128" t="s">
        <v>303</v>
      </c>
      <c r="F15" s="172" t="s">
        <v>47</v>
      </c>
      <c r="G15" s="172" t="s">
        <v>47</v>
      </c>
      <c r="H15" s="124">
        <v>21210.59</v>
      </c>
      <c r="I15" s="127">
        <v>72</v>
      </c>
      <c r="J15" s="112">
        <v>45048</v>
      </c>
      <c r="K15" s="127">
        <v>1</v>
      </c>
      <c r="L15" s="127" t="s">
        <v>19</v>
      </c>
    </row>
    <row r="16" spans="1:12" ht="33.75" thickBot="1">
      <c r="A16" s="208">
        <v>4</v>
      </c>
      <c r="B16" s="148">
        <v>45077</v>
      </c>
      <c r="C16" s="47" t="s">
        <v>302</v>
      </c>
      <c r="D16" s="34" t="s">
        <v>26</v>
      </c>
      <c r="E16" s="209" t="s">
        <v>304</v>
      </c>
      <c r="F16" s="210" t="s">
        <v>47</v>
      </c>
      <c r="G16" s="210" t="s">
        <v>47</v>
      </c>
      <c r="H16" s="211">
        <v>8409.84</v>
      </c>
      <c r="I16" s="212">
        <v>73</v>
      </c>
      <c r="J16" s="213">
        <v>45048</v>
      </c>
      <c r="K16" s="212">
        <v>10</v>
      </c>
      <c r="L16" s="212" t="s">
        <v>32</v>
      </c>
    </row>
    <row r="17" spans="1:12" ht="16.5" thickBot="1">
      <c r="A17" s="496" t="s">
        <v>133</v>
      </c>
      <c r="B17" s="497"/>
      <c r="C17" s="497"/>
      <c r="D17" s="497"/>
      <c r="E17" s="497"/>
      <c r="F17" s="497"/>
      <c r="G17" s="497"/>
      <c r="H17" s="214">
        <f>SUM(H13:H16)</f>
        <v>276780.28</v>
      </c>
      <c r="I17" s="174"/>
      <c r="J17" s="174"/>
      <c r="K17" s="174"/>
      <c r="L17" s="175"/>
    </row>
    <row r="18" spans="1:12" ht="33">
      <c r="A18" s="106">
        <v>5</v>
      </c>
      <c r="B18" s="122">
        <v>45077</v>
      </c>
      <c r="C18" s="19" t="s">
        <v>198</v>
      </c>
      <c r="D18" s="18" t="s">
        <v>26</v>
      </c>
      <c r="E18" s="176" t="s">
        <v>305</v>
      </c>
      <c r="F18" s="177" t="s">
        <v>21</v>
      </c>
      <c r="G18" s="178" t="s">
        <v>21</v>
      </c>
      <c r="H18" s="105">
        <v>12372</v>
      </c>
      <c r="I18" s="106">
        <v>74</v>
      </c>
      <c r="J18" s="112">
        <v>45048</v>
      </c>
      <c r="K18" s="179">
        <v>5</v>
      </c>
      <c r="L18" s="106" t="s">
        <v>306</v>
      </c>
    </row>
    <row r="19" spans="1:12" ht="49.5">
      <c r="A19" s="106">
        <v>6</v>
      </c>
      <c r="B19" s="122">
        <v>45077</v>
      </c>
      <c r="C19" s="36" t="s">
        <v>307</v>
      </c>
      <c r="D19" s="18" t="s">
        <v>26</v>
      </c>
      <c r="E19" s="176" t="s">
        <v>308</v>
      </c>
      <c r="F19" s="177" t="s">
        <v>21</v>
      </c>
      <c r="G19" s="178" t="s">
        <v>21</v>
      </c>
      <c r="H19" s="105">
        <v>28375.23</v>
      </c>
      <c r="I19" s="106">
        <v>75</v>
      </c>
      <c r="J19" s="112">
        <v>45048</v>
      </c>
      <c r="K19" s="179">
        <v>29</v>
      </c>
      <c r="L19" s="106" t="s">
        <v>17</v>
      </c>
    </row>
    <row r="20" spans="1:12" ht="33">
      <c r="A20" s="106">
        <v>7</v>
      </c>
      <c r="B20" s="122">
        <v>45077</v>
      </c>
      <c r="C20" s="36" t="s">
        <v>309</v>
      </c>
      <c r="D20" s="18" t="s">
        <v>26</v>
      </c>
      <c r="E20" s="176" t="s">
        <v>310</v>
      </c>
      <c r="F20" s="177" t="s">
        <v>21</v>
      </c>
      <c r="G20" s="178" t="s">
        <v>21</v>
      </c>
      <c r="H20" s="105">
        <v>150324.63</v>
      </c>
      <c r="I20" s="106">
        <v>76</v>
      </c>
      <c r="J20" s="112">
        <v>45048</v>
      </c>
      <c r="K20" s="179">
        <v>112</v>
      </c>
      <c r="L20" s="106" t="s">
        <v>32</v>
      </c>
    </row>
    <row r="21" spans="1:12" ht="33">
      <c r="A21" s="106">
        <v>8</v>
      </c>
      <c r="B21" s="122">
        <v>45077</v>
      </c>
      <c r="C21" s="36" t="s">
        <v>311</v>
      </c>
      <c r="D21" s="18" t="s">
        <v>26</v>
      </c>
      <c r="E21" s="176" t="s">
        <v>312</v>
      </c>
      <c r="F21" s="177" t="s">
        <v>21</v>
      </c>
      <c r="G21" s="178" t="s">
        <v>21</v>
      </c>
      <c r="H21" s="105">
        <v>22049.83</v>
      </c>
      <c r="I21" s="106">
        <v>77</v>
      </c>
      <c r="J21" s="112">
        <v>45048</v>
      </c>
      <c r="K21" s="179">
        <v>14</v>
      </c>
      <c r="L21" s="106" t="s">
        <v>32</v>
      </c>
    </row>
    <row r="22" spans="1:12" ht="33">
      <c r="A22" s="106">
        <v>9</v>
      </c>
      <c r="B22" s="122">
        <v>45077</v>
      </c>
      <c r="C22" s="36" t="s">
        <v>313</v>
      </c>
      <c r="D22" s="18" t="s">
        <v>26</v>
      </c>
      <c r="E22" s="176" t="s">
        <v>314</v>
      </c>
      <c r="F22" s="177" t="s">
        <v>21</v>
      </c>
      <c r="G22" s="178" t="s">
        <v>21</v>
      </c>
      <c r="H22" s="105">
        <v>25214.98</v>
      </c>
      <c r="I22" s="106">
        <v>78</v>
      </c>
      <c r="J22" s="112">
        <v>45048</v>
      </c>
      <c r="K22" s="179">
        <v>1</v>
      </c>
      <c r="L22" s="106" t="s">
        <v>19</v>
      </c>
    </row>
    <row r="23" spans="1:12" ht="33.75" thickBot="1">
      <c r="A23" s="119">
        <v>10</v>
      </c>
      <c r="B23" s="122">
        <v>45077</v>
      </c>
      <c r="C23" s="19" t="s">
        <v>315</v>
      </c>
      <c r="D23" s="18" t="s">
        <v>26</v>
      </c>
      <c r="E23" s="176" t="s">
        <v>314</v>
      </c>
      <c r="F23" s="177" t="s">
        <v>21</v>
      </c>
      <c r="G23" s="178" t="s">
        <v>21</v>
      </c>
      <c r="H23" s="105">
        <v>25214.98</v>
      </c>
      <c r="I23" s="123">
        <v>79</v>
      </c>
      <c r="J23" s="112">
        <v>45048</v>
      </c>
      <c r="K23" s="181">
        <v>1</v>
      </c>
      <c r="L23" s="123" t="s">
        <v>19</v>
      </c>
    </row>
    <row r="24" spans="1:12" ht="17.25" thickBot="1">
      <c r="A24" s="449" t="s">
        <v>34</v>
      </c>
      <c r="B24" s="450"/>
      <c r="C24" s="450"/>
      <c r="D24" s="450"/>
      <c r="E24" s="450"/>
      <c r="F24" s="450"/>
      <c r="G24" s="485"/>
      <c r="H24" s="182">
        <f>SUM(H18:H23)</f>
        <v>263551.65</v>
      </c>
      <c r="I24" s="490"/>
      <c r="J24" s="491"/>
      <c r="K24" s="491"/>
      <c r="L24" s="492"/>
    </row>
    <row r="25" spans="1:12" ht="33">
      <c r="A25" s="183">
        <v>6</v>
      </c>
      <c r="B25" s="122">
        <v>45077</v>
      </c>
      <c r="C25" s="19" t="s">
        <v>316</v>
      </c>
      <c r="D25" s="18" t="s">
        <v>26</v>
      </c>
      <c r="E25" s="184" t="s">
        <v>317</v>
      </c>
      <c r="F25" s="177" t="s">
        <v>16</v>
      </c>
      <c r="G25" s="177" t="s">
        <v>16</v>
      </c>
      <c r="H25" s="105">
        <v>213452.86</v>
      </c>
      <c r="I25" s="106">
        <v>80</v>
      </c>
      <c r="J25" s="112">
        <v>45048</v>
      </c>
      <c r="K25" s="106">
        <v>12</v>
      </c>
      <c r="L25" s="106" t="s">
        <v>19</v>
      </c>
    </row>
    <row r="26" spans="1:12" ht="33.75" thickBot="1">
      <c r="A26" s="36">
        <v>7</v>
      </c>
      <c r="B26" s="122">
        <v>45077</v>
      </c>
      <c r="C26" s="36" t="s">
        <v>318</v>
      </c>
      <c r="D26" s="29" t="s">
        <v>26</v>
      </c>
      <c r="E26" s="176" t="s">
        <v>310</v>
      </c>
      <c r="F26" s="185" t="s">
        <v>16</v>
      </c>
      <c r="G26" s="185" t="s">
        <v>16</v>
      </c>
      <c r="H26" s="186">
        <v>569087.36</v>
      </c>
      <c r="I26" s="36">
        <v>81</v>
      </c>
      <c r="J26" s="112">
        <v>45048</v>
      </c>
      <c r="K26" s="36">
        <v>424</v>
      </c>
      <c r="L26" s="36" t="s">
        <v>32</v>
      </c>
    </row>
    <row r="27" spans="1:12" ht="17.25" thickBot="1">
      <c r="A27" s="449" t="s">
        <v>134</v>
      </c>
      <c r="B27" s="450"/>
      <c r="C27" s="450"/>
      <c r="D27" s="450"/>
      <c r="E27" s="450"/>
      <c r="F27" s="450"/>
      <c r="G27" s="482"/>
      <c r="H27" s="60">
        <f>SUM(H25:H26)</f>
        <v>782540.22</v>
      </c>
      <c r="I27" s="187"/>
      <c r="J27" s="187"/>
      <c r="K27" s="187"/>
      <c r="L27" s="188"/>
    </row>
    <row r="28" spans="1:12" ht="33">
      <c r="A28" s="183">
        <v>8</v>
      </c>
      <c r="B28" s="122">
        <v>45077</v>
      </c>
      <c r="C28" s="19" t="s">
        <v>419</v>
      </c>
      <c r="D28" s="18" t="s">
        <v>26</v>
      </c>
      <c r="E28" s="184" t="s">
        <v>418</v>
      </c>
      <c r="F28" s="172" t="s">
        <v>18</v>
      </c>
      <c r="G28" s="172" t="s">
        <v>18</v>
      </c>
      <c r="H28" s="105">
        <v>53207.99</v>
      </c>
      <c r="I28" s="106">
        <v>109</v>
      </c>
      <c r="J28" s="162">
        <v>45049</v>
      </c>
      <c r="K28" s="106">
        <v>1</v>
      </c>
      <c r="L28" s="106" t="s">
        <v>19</v>
      </c>
    </row>
    <row r="29" spans="1:12" ht="33">
      <c r="A29" s="183">
        <v>9</v>
      </c>
      <c r="B29" s="122">
        <v>45077</v>
      </c>
      <c r="C29" s="36" t="s">
        <v>420</v>
      </c>
      <c r="D29" s="18" t="s">
        <v>26</v>
      </c>
      <c r="E29" s="184" t="s">
        <v>421</v>
      </c>
      <c r="F29" s="172" t="s">
        <v>18</v>
      </c>
      <c r="G29" s="172" t="s">
        <v>18</v>
      </c>
      <c r="H29" s="105">
        <v>239890.76</v>
      </c>
      <c r="I29" s="106">
        <v>110</v>
      </c>
      <c r="J29" s="162">
        <v>45049</v>
      </c>
      <c r="K29" s="106">
        <v>131</v>
      </c>
      <c r="L29" s="106" t="s">
        <v>17</v>
      </c>
    </row>
    <row r="30" spans="1:12" ht="33">
      <c r="A30" s="183">
        <v>10</v>
      </c>
      <c r="B30" s="122">
        <v>45077</v>
      </c>
      <c r="C30" s="36" t="s">
        <v>422</v>
      </c>
      <c r="D30" s="18" t="s">
        <v>26</v>
      </c>
      <c r="E30" s="184" t="s">
        <v>423</v>
      </c>
      <c r="F30" s="172" t="s">
        <v>18</v>
      </c>
      <c r="G30" s="172" t="s">
        <v>18</v>
      </c>
      <c r="H30" s="105">
        <v>364682.56</v>
      </c>
      <c r="I30" s="106">
        <v>111</v>
      </c>
      <c r="J30" s="162">
        <v>45049</v>
      </c>
      <c r="K30" s="106">
        <v>76</v>
      </c>
      <c r="L30" s="106" t="s">
        <v>17</v>
      </c>
    </row>
    <row r="31" spans="1:17" ht="33">
      <c r="A31" s="183">
        <v>11</v>
      </c>
      <c r="B31" s="122">
        <v>45077</v>
      </c>
      <c r="C31" s="36" t="s">
        <v>424</v>
      </c>
      <c r="D31" s="18" t="s">
        <v>26</v>
      </c>
      <c r="E31" s="184" t="s">
        <v>425</v>
      </c>
      <c r="F31" s="172" t="s">
        <v>18</v>
      </c>
      <c r="G31" s="172" t="s">
        <v>18</v>
      </c>
      <c r="H31" s="105">
        <v>92662.05</v>
      </c>
      <c r="I31" s="106">
        <v>112</v>
      </c>
      <c r="J31" s="162">
        <v>45049</v>
      </c>
      <c r="K31" s="106">
        <v>8</v>
      </c>
      <c r="L31" s="106" t="s">
        <v>19</v>
      </c>
      <c r="Q31" s="173" t="s">
        <v>298</v>
      </c>
    </row>
    <row r="32" spans="1:12" ht="33">
      <c r="A32" s="183">
        <v>12</v>
      </c>
      <c r="B32" s="122">
        <v>45077</v>
      </c>
      <c r="C32" s="36" t="s">
        <v>236</v>
      </c>
      <c r="D32" s="18" t="s">
        <v>26</v>
      </c>
      <c r="E32" s="184" t="s">
        <v>50</v>
      </c>
      <c r="F32" s="172" t="s">
        <v>18</v>
      </c>
      <c r="G32" s="172" t="s">
        <v>18</v>
      </c>
      <c r="H32" s="105">
        <v>654337.55</v>
      </c>
      <c r="I32" s="106">
        <v>113</v>
      </c>
      <c r="J32" s="162">
        <v>45049</v>
      </c>
      <c r="K32" s="28">
        <v>700</v>
      </c>
      <c r="L32" s="28" t="s">
        <v>32</v>
      </c>
    </row>
    <row r="33" spans="1:12" ht="50.25" thickBot="1">
      <c r="A33" s="183">
        <v>13</v>
      </c>
      <c r="B33" s="122">
        <v>45077</v>
      </c>
      <c r="C33" s="36" t="s">
        <v>426</v>
      </c>
      <c r="D33" s="18" t="s">
        <v>26</v>
      </c>
      <c r="E33" s="184" t="s">
        <v>427</v>
      </c>
      <c r="F33" s="172" t="s">
        <v>18</v>
      </c>
      <c r="G33" s="172" t="s">
        <v>18</v>
      </c>
      <c r="H33" s="105">
        <v>254137.57</v>
      </c>
      <c r="I33" s="106">
        <v>114</v>
      </c>
      <c r="J33" s="162">
        <v>45049</v>
      </c>
      <c r="K33" s="106">
        <v>156</v>
      </c>
      <c r="L33" s="106" t="s">
        <v>32</v>
      </c>
    </row>
    <row r="34" spans="1:12" ht="17.25" thickBot="1">
      <c r="A34" s="449" t="s">
        <v>175</v>
      </c>
      <c r="B34" s="450"/>
      <c r="C34" s="450"/>
      <c r="D34" s="450"/>
      <c r="E34" s="450"/>
      <c r="F34" s="450"/>
      <c r="G34" s="482"/>
      <c r="H34" s="60">
        <f>SUM(H28:H33)</f>
        <v>1658918.4800000002</v>
      </c>
      <c r="I34" s="187"/>
      <c r="J34" s="187"/>
      <c r="K34" s="187"/>
      <c r="L34" s="188"/>
    </row>
    <row r="35" spans="1:12" ht="33">
      <c r="A35" s="183">
        <v>14</v>
      </c>
      <c r="B35" s="122">
        <v>45077</v>
      </c>
      <c r="C35" s="19" t="s">
        <v>96</v>
      </c>
      <c r="D35" s="18" t="s">
        <v>26</v>
      </c>
      <c r="E35" s="19" t="s">
        <v>319</v>
      </c>
      <c r="F35" s="106" t="s">
        <v>208</v>
      </c>
      <c r="G35" s="177" t="s">
        <v>20</v>
      </c>
      <c r="H35" s="191">
        <v>14264.04</v>
      </c>
      <c r="I35" s="192" t="s">
        <v>320</v>
      </c>
      <c r="J35" s="112">
        <v>45049</v>
      </c>
      <c r="K35" s="192" t="s">
        <v>251</v>
      </c>
      <c r="L35" s="192" t="s">
        <v>19</v>
      </c>
    </row>
    <row r="36" spans="1:12" ht="66">
      <c r="A36" s="183">
        <v>15</v>
      </c>
      <c r="B36" s="122">
        <v>45077</v>
      </c>
      <c r="C36" s="19" t="s">
        <v>96</v>
      </c>
      <c r="D36" s="18" t="s">
        <v>26</v>
      </c>
      <c r="E36" s="19" t="s">
        <v>321</v>
      </c>
      <c r="F36" s="106" t="s">
        <v>208</v>
      </c>
      <c r="G36" s="177" t="s">
        <v>20</v>
      </c>
      <c r="H36" s="193">
        <v>53051.36</v>
      </c>
      <c r="I36" s="194" t="s">
        <v>322</v>
      </c>
      <c r="J36" s="112">
        <v>45049</v>
      </c>
      <c r="K36" s="192" t="s">
        <v>36</v>
      </c>
      <c r="L36" s="192" t="s">
        <v>19</v>
      </c>
    </row>
    <row r="37" spans="1:12" ht="33">
      <c r="A37" s="183">
        <v>16</v>
      </c>
      <c r="B37" s="122">
        <v>45077</v>
      </c>
      <c r="C37" s="19" t="s">
        <v>323</v>
      </c>
      <c r="D37" s="18" t="s">
        <v>26</v>
      </c>
      <c r="E37" s="19" t="s">
        <v>324</v>
      </c>
      <c r="F37" s="106" t="s">
        <v>208</v>
      </c>
      <c r="G37" s="177" t="s">
        <v>20</v>
      </c>
      <c r="H37" s="193">
        <v>78240.92</v>
      </c>
      <c r="I37" s="194" t="s">
        <v>325</v>
      </c>
      <c r="J37" s="112">
        <v>45049</v>
      </c>
      <c r="K37" s="192" t="s">
        <v>326</v>
      </c>
      <c r="L37" s="192" t="s">
        <v>32</v>
      </c>
    </row>
    <row r="38" spans="1:12" ht="33.75" thickBot="1">
      <c r="A38" s="183">
        <v>17</v>
      </c>
      <c r="B38" s="122">
        <v>45077</v>
      </c>
      <c r="C38" s="19" t="s">
        <v>327</v>
      </c>
      <c r="D38" s="18" t="s">
        <v>26</v>
      </c>
      <c r="E38" s="19" t="s">
        <v>328</v>
      </c>
      <c r="F38" s="106" t="s">
        <v>208</v>
      </c>
      <c r="G38" s="177" t="s">
        <v>20</v>
      </c>
      <c r="H38" s="193">
        <v>187054.9</v>
      </c>
      <c r="I38" s="194" t="s">
        <v>329</v>
      </c>
      <c r="J38" s="112">
        <v>45049</v>
      </c>
      <c r="K38" s="192" t="s">
        <v>36</v>
      </c>
      <c r="L38" s="192" t="s">
        <v>19</v>
      </c>
    </row>
    <row r="39" spans="1:12" ht="17.25" thickBot="1">
      <c r="A39" s="449" t="s">
        <v>216</v>
      </c>
      <c r="B39" s="450"/>
      <c r="C39" s="450"/>
      <c r="D39" s="450"/>
      <c r="E39" s="450"/>
      <c r="F39" s="450"/>
      <c r="G39" s="485"/>
      <c r="H39" s="182">
        <f>SUM(H35:H38)</f>
        <v>332611.22</v>
      </c>
      <c r="I39" s="486"/>
      <c r="J39" s="487"/>
      <c r="K39" s="487"/>
      <c r="L39" s="488"/>
    </row>
    <row r="40" spans="1:12" ht="49.5">
      <c r="A40" s="106">
        <v>18</v>
      </c>
      <c r="B40" s="122">
        <v>45077</v>
      </c>
      <c r="C40" s="19" t="s">
        <v>330</v>
      </c>
      <c r="D40" s="18" t="s">
        <v>26</v>
      </c>
      <c r="E40" s="195" t="s">
        <v>331</v>
      </c>
      <c r="F40" s="106" t="s">
        <v>94</v>
      </c>
      <c r="G40" s="106" t="s">
        <v>84</v>
      </c>
      <c r="H40" s="105">
        <v>49530</v>
      </c>
      <c r="I40" s="192" t="s">
        <v>332</v>
      </c>
      <c r="J40" s="112">
        <v>45049</v>
      </c>
      <c r="K40" s="192" t="s">
        <v>333</v>
      </c>
      <c r="L40" s="192" t="s">
        <v>19</v>
      </c>
    </row>
    <row r="41" spans="1:12" ht="49.5">
      <c r="A41" s="106">
        <v>19</v>
      </c>
      <c r="B41" s="122">
        <v>45077</v>
      </c>
      <c r="C41" s="19" t="s">
        <v>334</v>
      </c>
      <c r="D41" s="18" t="s">
        <v>26</v>
      </c>
      <c r="E41" s="195" t="s">
        <v>338</v>
      </c>
      <c r="F41" s="106" t="s">
        <v>94</v>
      </c>
      <c r="G41" s="106" t="s">
        <v>84</v>
      </c>
      <c r="H41" s="105">
        <v>94500</v>
      </c>
      <c r="I41" s="192" t="s">
        <v>348</v>
      </c>
      <c r="J41" s="112">
        <v>45049</v>
      </c>
      <c r="K41" s="192" t="s">
        <v>36</v>
      </c>
      <c r="L41" s="192" t="s">
        <v>19</v>
      </c>
    </row>
    <row r="42" spans="1:12" ht="49.5">
      <c r="A42" s="106">
        <v>20</v>
      </c>
      <c r="B42" s="122">
        <v>45077</v>
      </c>
      <c r="C42" s="19" t="s">
        <v>334</v>
      </c>
      <c r="D42" s="18" t="s">
        <v>26</v>
      </c>
      <c r="E42" s="195" t="s">
        <v>335</v>
      </c>
      <c r="F42" s="106" t="s">
        <v>94</v>
      </c>
      <c r="G42" s="106" t="s">
        <v>84</v>
      </c>
      <c r="H42" s="105">
        <v>78500</v>
      </c>
      <c r="I42" s="192" t="s">
        <v>336</v>
      </c>
      <c r="J42" s="112">
        <v>45049</v>
      </c>
      <c r="K42" s="192" t="s">
        <v>36</v>
      </c>
      <c r="L42" s="192" t="s">
        <v>19</v>
      </c>
    </row>
    <row r="43" spans="1:12" ht="49.5">
      <c r="A43" s="106">
        <v>21</v>
      </c>
      <c r="B43" s="122">
        <v>45077</v>
      </c>
      <c r="C43" s="19" t="s">
        <v>334</v>
      </c>
      <c r="D43" s="18" t="s">
        <v>26</v>
      </c>
      <c r="E43" s="195" t="s">
        <v>347</v>
      </c>
      <c r="F43" s="106" t="s">
        <v>94</v>
      </c>
      <c r="G43" s="106" t="s">
        <v>84</v>
      </c>
      <c r="H43" s="105">
        <v>97500</v>
      </c>
      <c r="I43" s="192" t="s">
        <v>349</v>
      </c>
      <c r="J43" s="112">
        <v>45049</v>
      </c>
      <c r="K43" s="192" t="s">
        <v>36</v>
      </c>
      <c r="L43" s="192" t="s">
        <v>19</v>
      </c>
    </row>
    <row r="44" spans="1:12" ht="49.5">
      <c r="A44" s="106">
        <v>22</v>
      </c>
      <c r="B44" s="122">
        <v>45077</v>
      </c>
      <c r="C44" s="19" t="s">
        <v>337</v>
      </c>
      <c r="D44" s="18" t="s">
        <v>26</v>
      </c>
      <c r="E44" s="195" t="s">
        <v>338</v>
      </c>
      <c r="F44" s="106" t="s">
        <v>94</v>
      </c>
      <c r="G44" s="177" t="s">
        <v>20</v>
      </c>
      <c r="H44" s="105">
        <v>87500</v>
      </c>
      <c r="I44" s="192" t="s">
        <v>339</v>
      </c>
      <c r="J44" s="112">
        <v>45049</v>
      </c>
      <c r="K44" s="192" t="s">
        <v>36</v>
      </c>
      <c r="L44" s="192" t="s">
        <v>19</v>
      </c>
    </row>
    <row r="45" spans="1:12" ht="49.5">
      <c r="A45" s="106">
        <v>23</v>
      </c>
      <c r="B45" s="122">
        <v>45077</v>
      </c>
      <c r="C45" s="19" t="s">
        <v>337</v>
      </c>
      <c r="D45" s="18" t="s">
        <v>26</v>
      </c>
      <c r="E45" s="195" t="s">
        <v>340</v>
      </c>
      <c r="F45" s="106" t="s">
        <v>94</v>
      </c>
      <c r="G45" s="177" t="s">
        <v>20</v>
      </c>
      <c r="H45" s="105">
        <v>88800</v>
      </c>
      <c r="I45" s="192" t="s">
        <v>341</v>
      </c>
      <c r="J45" s="112">
        <v>45049</v>
      </c>
      <c r="K45" s="192" t="s">
        <v>36</v>
      </c>
      <c r="L45" s="192" t="s">
        <v>19</v>
      </c>
    </row>
    <row r="46" spans="1:12" ht="49.5">
      <c r="A46" s="106">
        <v>24</v>
      </c>
      <c r="B46" s="122">
        <v>45077</v>
      </c>
      <c r="C46" s="19" t="s">
        <v>342</v>
      </c>
      <c r="D46" s="18" t="s">
        <v>26</v>
      </c>
      <c r="E46" s="195" t="s">
        <v>343</v>
      </c>
      <c r="F46" s="106" t="s">
        <v>94</v>
      </c>
      <c r="G46" s="106" t="s">
        <v>84</v>
      </c>
      <c r="H46" s="105">
        <v>104100</v>
      </c>
      <c r="I46" s="192" t="s">
        <v>344</v>
      </c>
      <c r="J46" s="112">
        <v>45049</v>
      </c>
      <c r="K46" s="192" t="s">
        <v>36</v>
      </c>
      <c r="L46" s="192" t="s">
        <v>19</v>
      </c>
    </row>
    <row r="47" spans="1:12" ht="50.25" thickBot="1">
      <c r="A47" s="28">
        <v>25</v>
      </c>
      <c r="B47" s="122">
        <v>45077</v>
      </c>
      <c r="C47" s="19" t="s">
        <v>115</v>
      </c>
      <c r="D47" s="18" t="s">
        <v>26</v>
      </c>
      <c r="E47" s="195" t="s">
        <v>345</v>
      </c>
      <c r="F47" s="106" t="s">
        <v>94</v>
      </c>
      <c r="G47" s="177" t="s">
        <v>20</v>
      </c>
      <c r="H47" s="105">
        <v>102500</v>
      </c>
      <c r="I47" s="192" t="s">
        <v>346</v>
      </c>
      <c r="J47" s="112">
        <v>45049</v>
      </c>
      <c r="K47" s="192" t="s">
        <v>36</v>
      </c>
      <c r="L47" s="192" t="s">
        <v>19</v>
      </c>
    </row>
    <row r="48" spans="1:12" ht="17.25" thickBot="1">
      <c r="A48" s="449" t="s">
        <v>161</v>
      </c>
      <c r="B48" s="450"/>
      <c r="C48" s="450"/>
      <c r="D48" s="450"/>
      <c r="E48" s="450"/>
      <c r="F48" s="450"/>
      <c r="G48" s="482"/>
      <c r="H48" s="196">
        <f>SUM(H40:H47)</f>
        <v>702930</v>
      </c>
      <c r="I48" s="489"/>
      <c r="J48" s="487"/>
      <c r="K48" s="487"/>
      <c r="L48" s="488"/>
    </row>
    <row r="49" spans="1:12" ht="33">
      <c r="A49" s="106">
        <v>26</v>
      </c>
      <c r="B49" s="122">
        <v>45077</v>
      </c>
      <c r="C49" s="19" t="s">
        <v>112</v>
      </c>
      <c r="D49" s="18" t="s">
        <v>26</v>
      </c>
      <c r="E49" s="195" t="s">
        <v>40</v>
      </c>
      <c r="F49" s="106" t="s">
        <v>37</v>
      </c>
      <c r="G49" s="106" t="s">
        <v>84</v>
      </c>
      <c r="H49" s="105">
        <v>398720.28</v>
      </c>
      <c r="I49" s="192" t="s">
        <v>350</v>
      </c>
      <c r="J49" s="112">
        <v>45049</v>
      </c>
      <c r="K49" s="192" t="s">
        <v>351</v>
      </c>
      <c r="L49" s="192" t="s">
        <v>139</v>
      </c>
    </row>
    <row r="50" spans="1:12" ht="49.5">
      <c r="A50" s="106">
        <v>27</v>
      </c>
      <c r="B50" s="122">
        <v>45077</v>
      </c>
      <c r="C50" s="19" t="s">
        <v>191</v>
      </c>
      <c r="D50" s="18" t="s">
        <v>26</v>
      </c>
      <c r="E50" s="195" t="s">
        <v>352</v>
      </c>
      <c r="F50" s="106" t="s">
        <v>37</v>
      </c>
      <c r="G50" s="177" t="s">
        <v>20</v>
      </c>
      <c r="H50" s="105">
        <v>292330.39</v>
      </c>
      <c r="I50" s="192" t="s">
        <v>353</v>
      </c>
      <c r="J50" s="112">
        <v>45049</v>
      </c>
      <c r="K50" s="192" t="s">
        <v>354</v>
      </c>
      <c r="L50" s="192" t="s">
        <v>32</v>
      </c>
    </row>
    <row r="51" spans="1:12" ht="49.5">
      <c r="A51" s="106">
        <v>28</v>
      </c>
      <c r="B51" s="122">
        <v>45077</v>
      </c>
      <c r="C51" s="19" t="s">
        <v>115</v>
      </c>
      <c r="D51" s="18" t="s">
        <v>26</v>
      </c>
      <c r="E51" s="195" t="s">
        <v>254</v>
      </c>
      <c r="F51" s="106" t="s">
        <v>37</v>
      </c>
      <c r="G51" s="177" t="s">
        <v>20</v>
      </c>
      <c r="H51" s="105">
        <v>207669.95</v>
      </c>
      <c r="I51" s="192" t="s">
        <v>355</v>
      </c>
      <c r="J51" s="112">
        <v>45049</v>
      </c>
      <c r="K51" s="192" t="s">
        <v>356</v>
      </c>
      <c r="L51" s="192" t="s">
        <v>32</v>
      </c>
    </row>
    <row r="52" spans="1:12" ht="49.5">
      <c r="A52" s="106">
        <v>29</v>
      </c>
      <c r="B52" s="122">
        <v>45077</v>
      </c>
      <c r="C52" s="19" t="s">
        <v>220</v>
      </c>
      <c r="D52" s="18" t="s">
        <v>26</v>
      </c>
      <c r="E52" s="195" t="s">
        <v>50</v>
      </c>
      <c r="F52" s="106" t="s">
        <v>37</v>
      </c>
      <c r="G52" s="177" t="s">
        <v>20</v>
      </c>
      <c r="H52" s="105">
        <v>192720.63</v>
      </c>
      <c r="I52" s="192" t="s">
        <v>357</v>
      </c>
      <c r="J52" s="112">
        <v>45049</v>
      </c>
      <c r="K52" s="192" t="s">
        <v>293</v>
      </c>
      <c r="L52" s="192" t="s">
        <v>32</v>
      </c>
    </row>
    <row r="53" spans="1:12" ht="49.5">
      <c r="A53" s="106">
        <v>30</v>
      </c>
      <c r="B53" s="122">
        <v>45077</v>
      </c>
      <c r="C53" s="19" t="s">
        <v>220</v>
      </c>
      <c r="D53" s="18" t="s">
        <v>26</v>
      </c>
      <c r="E53" s="195" t="s">
        <v>358</v>
      </c>
      <c r="F53" s="106" t="s">
        <v>37</v>
      </c>
      <c r="G53" s="177" t="s">
        <v>20</v>
      </c>
      <c r="H53" s="105">
        <v>225041.87</v>
      </c>
      <c r="I53" s="192" t="s">
        <v>360</v>
      </c>
      <c r="J53" s="112">
        <v>45049</v>
      </c>
      <c r="K53" s="192" t="s">
        <v>359</v>
      </c>
      <c r="L53" s="192" t="s">
        <v>32</v>
      </c>
    </row>
    <row r="54" spans="1:12" ht="49.5">
      <c r="A54" s="106">
        <v>31</v>
      </c>
      <c r="B54" s="122">
        <v>45077</v>
      </c>
      <c r="C54" s="19" t="s">
        <v>220</v>
      </c>
      <c r="D54" s="18" t="s">
        <v>26</v>
      </c>
      <c r="E54" s="195" t="s">
        <v>361</v>
      </c>
      <c r="F54" s="106" t="s">
        <v>37</v>
      </c>
      <c r="G54" s="177" t="s">
        <v>20</v>
      </c>
      <c r="H54" s="105">
        <v>182367.52</v>
      </c>
      <c r="I54" s="192" t="s">
        <v>362</v>
      </c>
      <c r="J54" s="112">
        <v>45049</v>
      </c>
      <c r="K54" s="192" t="s">
        <v>356</v>
      </c>
      <c r="L54" s="192" t="s">
        <v>32</v>
      </c>
    </row>
    <row r="55" spans="1:12" ht="49.5">
      <c r="A55" s="106">
        <v>32</v>
      </c>
      <c r="B55" s="122">
        <v>45077</v>
      </c>
      <c r="C55" s="19" t="s">
        <v>220</v>
      </c>
      <c r="D55" s="18" t="s">
        <v>26</v>
      </c>
      <c r="E55" s="195" t="s">
        <v>363</v>
      </c>
      <c r="F55" s="106" t="s">
        <v>37</v>
      </c>
      <c r="G55" s="177" t="s">
        <v>20</v>
      </c>
      <c r="H55" s="105">
        <v>351967.01</v>
      </c>
      <c r="I55" s="192" t="s">
        <v>364</v>
      </c>
      <c r="J55" s="112">
        <v>45049</v>
      </c>
      <c r="K55" s="192" t="s">
        <v>365</v>
      </c>
      <c r="L55" s="192" t="s">
        <v>32</v>
      </c>
    </row>
    <row r="56" spans="1:12" ht="49.5">
      <c r="A56" s="106">
        <v>33</v>
      </c>
      <c r="B56" s="122">
        <v>45077</v>
      </c>
      <c r="C56" s="19" t="s">
        <v>220</v>
      </c>
      <c r="D56" s="18" t="s">
        <v>26</v>
      </c>
      <c r="E56" s="195" t="s">
        <v>254</v>
      </c>
      <c r="F56" s="106" t="s">
        <v>37</v>
      </c>
      <c r="G56" s="177" t="s">
        <v>20</v>
      </c>
      <c r="H56" s="105">
        <v>192036.45</v>
      </c>
      <c r="I56" s="192" t="s">
        <v>366</v>
      </c>
      <c r="J56" s="112">
        <v>45049</v>
      </c>
      <c r="K56" s="192" t="s">
        <v>48</v>
      </c>
      <c r="L56" s="192" t="s">
        <v>32</v>
      </c>
    </row>
    <row r="57" spans="1:12" ht="49.5">
      <c r="A57" s="106">
        <v>34</v>
      </c>
      <c r="B57" s="122">
        <v>45077</v>
      </c>
      <c r="C57" s="19" t="s">
        <v>367</v>
      </c>
      <c r="D57" s="18" t="s">
        <v>26</v>
      </c>
      <c r="E57" s="195" t="s">
        <v>368</v>
      </c>
      <c r="F57" s="106" t="s">
        <v>37</v>
      </c>
      <c r="G57" s="177" t="s">
        <v>20</v>
      </c>
      <c r="H57" s="105">
        <v>103600</v>
      </c>
      <c r="I57" s="192" t="s">
        <v>369</v>
      </c>
      <c r="J57" s="112">
        <v>45049</v>
      </c>
      <c r="K57" s="192" t="s">
        <v>185</v>
      </c>
      <c r="L57" s="192" t="s">
        <v>19</v>
      </c>
    </row>
    <row r="58" spans="1:12" ht="33">
      <c r="A58" s="106">
        <v>35</v>
      </c>
      <c r="B58" s="122">
        <v>45077</v>
      </c>
      <c r="C58" s="19" t="s">
        <v>370</v>
      </c>
      <c r="D58" s="18" t="s">
        <v>26</v>
      </c>
      <c r="E58" s="195" t="s">
        <v>371</v>
      </c>
      <c r="F58" s="106" t="s">
        <v>37</v>
      </c>
      <c r="G58" s="177" t="s">
        <v>18</v>
      </c>
      <c r="H58" s="105">
        <v>88951.44</v>
      </c>
      <c r="I58" s="192" t="s">
        <v>372</v>
      </c>
      <c r="J58" s="112">
        <v>45049</v>
      </c>
      <c r="K58" s="192" t="s">
        <v>227</v>
      </c>
      <c r="L58" s="192" t="s">
        <v>17</v>
      </c>
    </row>
    <row r="59" spans="1:12" ht="33">
      <c r="A59" s="106">
        <v>36</v>
      </c>
      <c r="B59" s="122">
        <v>45077</v>
      </c>
      <c r="C59" s="19" t="s">
        <v>373</v>
      </c>
      <c r="D59" s="18" t="s">
        <v>26</v>
      </c>
      <c r="E59" s="195" t="s">
        <v>374</v>
      </c>
      <c r="F59" s="106" t="s">
        <v>37</v>
      </c>
      <c r="G59" s="177" t="s">
        <v>18</v>
      </c>
      <c r="H59" s="105">
        <v>187785.82</v>
      </c>
      <c r="I59" s="192" t="s">
        <v>375</v>
      </c>
      <c r="J59" s="112">
        <v>45049</v>
      </c>
      <c r="K59" s="192" t="s">
        <v>376</v>
      </c>
      <c r="L59" s="192" t="s">
        <v>17</v>
      </c>
    </row>
    <row r="60" spans="1:12" ht="33">
      <c r="A60" s="106">
        <v>37</v>
      </c>
      <c r="B60" s="122">
        <v>45077</v>
      </c>
      <c r="C60" s="19" t="s">
        <v>377</v>
      </c>
      <c r="D60" s="18" t="s">
        <v>26</v>
      </c>
      <c r="E60" s="195" t="s">
        <v>378</v>
      </c>
      <c r="F60" s="106" t="s">
        <v>37</v>
      </c>
      <c r="G60" s="177" t="s">
        <v>20</v>
      </c>
      <c r="H60" s="105">
        <v>215788.73</v>
      </c>
      <c r="I60" s="192" t="s">
        <v>379</v>
      </c>
      <c r="J60" s="112">
        <v>45049</v>
      </c>
      <c r="K60" s="192" t="s">
        <v>380</v>
      </c>
      <c r="L60" s="192" t="s">
        <v>17</v>
      </c>
    </row>
    <row r="61" spans="1:12" ht="50.25" thickBot="1">
      <c r="A61" s="106">
        <v>38</v>
      </c>
      <c r="B61" s="122">
        <v>45077</v>
      </c>
      <c r="C61" s="19" t="s">
        <v>382</v>
      </c>
      <c r="D61" s="18" t="s">
        <v>26</v>
      </c>
      <c r="E61" s="195" t="s">
        <v>381</v>
      </c>
      <c r="F61" s="106" t="s">
        <v>37</v>
      </c>
      <c r="G61" s="106" t="s">
        <v>47</v>
      </c>
      <c r="H61" s="105">
        <v>16472.61</v>
      </c>
      <c r="I61" s="192" t="s">
        <v>383</v>
      </c>
      <c r="J61" s="162">
        <v>45019</v>
      </c>
      <c r="K61" s="192" t="s">
        <v>166</v>
      </c>
      <c r="L61" s="192" t="s">
        <v>17</v>
      </c>
    </row>
    <row r="62" spans="1:12" ht="17.25" thickBot="1">
      <c r="A62" s="449" t="s">
        <v>248</v>
      </c>
      <c r="B62" s="450"/>
      <c r="C62" s="450"/>
      <c r="D62" s="450"/>
      <c r="E62" s="450"/>
      <c r="F62" s="450"/>
      <c r="G62" s="482"/>
      <c r="H62" s="196">
        <f>SUM(H49:H61)</f>
        <v>2655452.6999999997</v>
      </c>
      <c r="I62" s="489"/>
      <c r="J62" s="487"/>
      <c r="K62" s="487"/>
      <c r="L62" s="488"/>
    </row>
    <row r="63" spans="1:12" ht="50.25" thickBot="1">
      <c r="A63" s="197">
        <v>39</v>
      </c>
      <c r="B63" s="122">
        <v>45077</v>
      </c>
      <c r="C63" s="19" t="s">
        <v>384</v>
      </c>
      <c r="D63" s="18" t="s">
        <v>26</v>
      </c>
      <c r="E63" s="195" t="s">
        <v>385</v>
      </c>
      <c r="F63" s="183" t="s">
        <v>183</v>
      </c>
      <c r="G63" s="106" t="s">
        <v>386</v>
      </c>
      <c r="H63" s="105">
        <v>15103.24</v>
      </c>
      <c r="I63" s="192" t="s">
        <v>212</v>
      </c>
      <c r="J63" s="192" t="s">
        <v>387</v>
      </c>
      <c r="K63" s="192" t="s">
        <v>388</v>
      </c>
      <c r="L63" s="192" t="s">
        <v>17</v>
      </c>
    </row>
    <row r="64" spans="1:12" ht="17.25" thickBot="1">
      <c r="A64" s="449" t="s">
        <v>189</v>
      </c>
      <c r="B64" s="450"/>
      <c r="C64" s="450"/>
      <c r="D64" s="450"/>
      <c r="E64" s="450"/>
      <c r="F64" s="450"/>
      <c r="G64" s="482"/>
      <c r="H64" s="60">
        <f>SUM(H63:H63)</f>
        <v>15103.24</v>
      </c>
      <c r="I64" s="200"/>
      <c r="J64" s="200"/>
      <c r="K64" s="200"/>
      <c r="L64" s="201"/>
    </row>
    <row r="65" spans="1:12" ht="33">
      <c r="A65" s="197">
        <v>40</v>
      </c>
      <c r="B65" s="122">
        <v>45077</v>
      </c>
      <c r="C65" s="19" t="s">
        <v>452</v>
      </c>
      <c r="D65" s="18" t="s">
        <v>26</v>
      </c>
      <c r="E65" s="195" t="s">
        <v>389</v>
      </c>
      <c r="F65" s="183" t="s">
        <v>53</v>
      </c>
      <c r="G65" s="106" t="s">
        <v>20</v>
      </c>
      <c r="H65" s="105">
        <v>22404.48</v>
      </c>
      <c r="I65" s="192" t="s">
        <v>453</v>
      </c>
      <c r="J65" s="192" t="s">
        <v>391</v>
      </c>
      <c r="K65" s="192" t="s">
        <v>36</v>
      </c>
      <c r="L65" s="192" t="s">
        <v>454</v>
      </c>
    </row>
    <row r="66" spans="1:12" ht="33">
      <c r="A66" s="215">
        <v>41</v>
      </c>
      <c r="B66" s="122">
        <v>45077</v>
      </c>
      <c r="C66" s="19" t="s">
        <v>455</v>
      </c>
      <c r="D66" s="18" t="s">
        <v>26</v>
      </c>
      <c r="E66" s="195" t="s">
        <v>389</v>
      </c>
      <c r="F66" s="183" t="s">
        <v>53</v>
      </c>
      <c r="G66" s="106" t="s">
        <v>456</v>
      </c>
      <c r="H66" s="105">
        <v>444275.65</v>
      </c>
      <c r="I66" s="192" t="s">
        <v>457</v>
      </c>
      <c r="J66" s="192" t="s">
        <v>391</v>
      </c>
      <c r="K66" s="192" t="s">
        <v>36</v>
      </c>
      <c r="L66" s="192" t="s">
        <v>454</v>
      </c>
    </row>
    <row r="67" spans="1:12" ht="50.25" thickBot="1">
      <c r="A67" s="198">
        <v>42</v>
      </c>
      <c r="B67" s="122">
        <v>45077</v>
      </c>
      <c r="C67" s="19" t="s">
        <v>83</v>
      </c>
      <c r="D67" s="18" t="s">
        <v>26</v>
      </c>
      <c r="E67" s="195" t="s">
        <v>389</v>
      </c>
      <c r="F67" s="183" t="s">
        <v>53</v>
      </c>
      <c r="G67" s="106" t="s">
        <v>47</v>
      </c>
      <c r="H67" s="105">
        <v>320260.55</v>
      </c>
      <c r="I67" s="192" t="s">
        <v>390</v>
      </c>
      <c r="J67" s="192" t="s">
        <v>391</v>
      </c>
      <c r="K67" s="192" t="s">
        <v>392</v>
      </c>
      <c r="L67" s="192" t="s">
        <v>32</v>
      </c>
    </row>
    <row r="68" spans="1:12" ht="17.25" thickBot="1">
      <c r="A68" s="449" t="s">
        <v>393</v>
      </c>
      <c r="B68" s="450"/>
      <c r="C68" s="450"/>
      <c r="D68" s="450"/>
      <c r="E68" s="450"/>
      <c r="F68" s="450"/>
      <c r="G68" s="482"/>
      <c r="H68" s="60">
        <f>SUM(H65:H67)</f>
        <v>786940.6799999999</v>
      </c>
      <c r="I68" s="200"/>
      <c r="J68" s="200"/>
      <c r="K68" s="200"/>
      <c r="L68" s="201"/>
    </row>
    <row r="69" spans="1:12" ht="49.5">
      <c r="A69" s="183">
        <v>43</v>
      </c>
      <c r="B69" s="122">
        <v>45077</v>
      </c>
      <c r="C69" s="19" t="s">
        <v>428</v>
      </c>
      <c r="D69" s="18" t="s">
        <v>26</v>
      </c>
      <c r="E69" s="195" t="s">
        <v>429</v>
      </c>
      <c r="F69" s="183" t="s">
        <v>430</v>
      </c>
      <c r="G69" s="106" t="s">
        <v>18</v>
      </c>
      <c r="H69" s="105">
        <v>12000</v>
      </c>
      <c r="I69" s="192" t="s">
        <v>431</v>
      </c>
      <c r="J69" s="192" t="s">
        <v>391</v>
      </c>
      <c r="K69" s="192" t="s">
        <v>36</v>
      </c>
      <c r="L69" s="192" t="s">
        <v>19</v>
      </c>
    </row>
    <row r="70" spans="1:12" ht="132.75" thickBot="1">
      <c r="A70" s="198">
        <v>44</v>
      </c>
      <c r="B70" s="148">
        <v>45077</v>
      </c>
      <c r="C70" s="47" t="s">
        <v>428</v>
      </c>
      <c r="D70" s="34" t="s">
        <v>26</v>
      </c>
      <c r="E70" s="202" t="s">
        <v>432</v>
      </c>
      <c r="F70" s="198" t="s">
        <v>430</v>
      </c>
      <c r="G70" s="23" t="s">
        <v>18</v>
      </c>
      <c r="H70" s="226">
        <v>89000</v>
      </c>
      <c r="I70" s="199" t="s">
        <v>433</v>
      </c>
      <c r="J70" s="199" t="s">
        <v>391</v>
      </c>
      <c r="K70" s="199" t="s">
        <v>36</v>
      </c>
      <c r="L70" s="199" t="s">
        <v>19</v>
      </c>
    </row>
    <row r="71" spans="1:12" ht="17.25" thickBot="1">
      <c r="A71" s="493" t="s">
        <v>434</v>
      </c>
      <c r="B71" s="494"/>
      <c r="C71" s="494"/>
      <c r="D71" s="494"/>
      <c r="E71" s="494"/>
      <c r="F71" s="494"/>
      <c r="G71" s="495"/>
      <c r="H71" s="60">
        <f>SUM(H69:H70)</f>
        <v>101000</v>
      </c>
      <c r="I71" s="200"/>
      <c r="J71" s="200"/>
      <c r="K71" s="200"/>
      <c r="L71" s="201"/>
    </row>
    <row r="72" spans="1:12" ht="50.25" thickBot="1">
      <c r="A72" s="198">
        <v>45</v>
      </c>
      <c r="B72" s="122">
        <v>45077</v>
      </c>
      <c r="C72" s="47" t="s">
        <v>394</v>
      </c>
      <c r="D72" s="34" t="s">
        <v>26</v>
      </c>
      <c r="E72" s="202" t="s">
        <v>395</v>
      </c>
      <c r="F72" s="198" t="s">
        <v>444</v>
      </c>
      <c r="G72" s="27" t="s">
        <v>386</v>
      </c>
      <c r="H72" s="203">
        <v>38000</v>
      </c>
      <c r="I72" s="199" t="s">
        <v>396</v>
      </c>
      <c r="J72" s="199" t="s">
        <v>397</v>
      </c>
      <c r="K72" s="199" t="s">
        <v>185</v>
      </c>
      <c r="L72" s="199" t="s">
        <v>19</v>
      </c>
    </row>
    <row r="73" spans="1:12" ht="17.25" thickBot="1">
      <c r="A73" s="449" t="s">
        <v>398</v>
      </c>
      <c r="B73" s="450"/>
      <c r="C73" s="450"/>
      <c r="D73" s="450"/>
      <c r="E73" s="450"/>
      <c r="F73" s="450"/>
      <c r="G73" s="485"/>
      <c r="H73" s="204">
        <f>SUM(H72)</f>
        <v>38000</v>
      </c>
      <c r="I73" s="200"/>
      <c r="J73" s="200"/>
      <c r="K73" s="200"/>
      <c r="L73" s="201"/>
    </row>
    <row r="74" spans="1:12" ht="49.5">
      <c r="A74" s="198">
        <v>46</v>
      </c>
      <c r="B74" s="216">
        <v>45077</v>
      </c>
      <c r="C74" s="217" t="s">
        <v>399</v>
      </c>
      <c r="D74" s="218" t="s">
        <v>26</v>
      </c>
      <c r="E74" s="219" t="s">
        <v>400</v>
      </c>
      <c r="F74" s="220" t="s">
        <v>401</v>
      </c>
      <c r="G74" s="221" t="s">
        <v>16</v>
      </c>
      <c r="H74" s="222">
        <v>15000</v>
      </c>
      <c r="I74" s="223" t="s">
        <v>145</v>
      </c>
      <c r="J74" s="223" t="s">
        <v>402</v>
      </c>
      <c r="K74" s="223" t="s">
        <v>36</v>
      </c>
      <c r="L74" s="223" t="s">
        <v>19</v>
      </c>
    </row>
    <row r="75" spans="1:12" ht="33">
      <c r="A75" s="189">
        <v>47</v>
      </c>
      <c r="B75" s="159">
        <v>45077</v>
      </c>
      <c r="C75" s="36" t="s">
        <v>403</v>
      </c>
      <c r="D75" s="29" t="s">
        <v>26</v>
      </c>
      <c r="E75" s="190" t="s">
        <v>404</v>
      </c>
      <c r="F75" s="189" t="s">
        <v>401</v>
      </c>
      <c r="G75" s="28" t="s">
        <v>16</v>
      </c>
      <c r="H75" s="224">
        <v>15000</v>
      </c>
      <c r="I75" s="225" t="s">
        <v>145</v>
      </c>
      <c r="J75" s="225" t="s">
        <v>402</v>
      </c>
      <c r="K75" s="225" t="s">
        <v>36</v>
      </c>
      <c r="L75" s="225" t="s">
        <v>19</v>
      </c>
    </row>
    <row r="76" spans="1:12" ht="82.5">
      <c r="A76" s="198">
        <v>48</v>
      </c>
      <c r="B76" s="148">
        <v>45077</v>
      </c>
      <c r="C76" s="47" t="s">
        <v>405</v>
      </c>
      <c r="D76" s="34" t="s">
        <v>26</v>
      </c>
      <c r="E76" s="202" t="s">
        <v>406</v>
      </c>
      <c r="F76" s="198" t="s">
        <v>401</v>
      </c>
      <c r="G76" s="23" t="s">
        <v>18</v>
      </c>
      <c r="H76" s="203">
        <v>15000</v>
      </c>
      <c r="I76" s="199" t="s">
        <v>145</v>
      </c>
      <c r="J76" s="199" t="s">
        <v>402</v>
      </c>
      <c r="K76" s="199" t="s">
        <v>36</v>
      </c>
      <c r="L76" s="199" t="s">
        <v>19</v>
      </c>
    </row>
    <row r="77" spans="1:12" ht="66">
      <c r="A77" s="189">
        <v>49</v>
      </c>
      <c r="B77" s="159">
        <v>45077</v>
      </c>
      <c r="C77" s="36" t="s">
        <v>407</v>
      </c>
      <c r="D77" s="29" t="s">
        <v>26</v>
      </c>
      <c r="E77" s="190" t="s">
        <v>408</v>
      </c>
      <c r="F77" s="189" t="s">
        <v>401</v>
      </c>
      <c r="G77" s="28" t="s">
        <v>18</v>
      </c>
      <c r="H77" s="224">
        <v>10000</v>
      </c>
      <c r="I77" s="225" t="s">
        <v>145</v>
      </c>
      <c r="J77" s="225" t="s">
        <v>402</v>
      </c>
      <c r="K77" s="225" t="s">
        <v>36</v>
      </c>
      <c r="L77" s="225" t="s">
        <v>19</v>
      </c>
    </row>
    <row r="78" spans="1:12" ht="50.25" thickBot="1">
      <c r="A78" s="198">
        <v>48</v>
      </c>
      <c r="B78" s="122">
        <v>45077</v>
      </c>
      <c r="C78" s="47" t="s">
        <v>220</v>
      </c>
      <c r="D78" s="34" t="s">
        <v>26</v>
      </c>
      <c r="E78" s="202" t="s">
        <v>409</v>
      </c>
      <c r="F78" s="183" t="s">
        <v>401</v>
      </c>
      <c r="G78" s="23" t="s">
        <v>20</v>
      </c>
      <c r="H78" s="203">
        <v>50340</v>
      </c>
      <c r="I78" s="199" t="s">
        <v>166</v>
      </c>
      <c r="J78" s="199" t="s">
        <v>410</v>
      </c>
      <c r="K78" s="199" t="s">
        <v>251</v>
      </c>
      <c r="L78" s="199" t="s">
        <v>32</v>
      </c>
    </row>
    <row r="79" spans="1:12" ht="17.25" thickBot="1">
      <c r="A79" s="449" t="s">
        <v>411</v>
      </c>
      <c r="B79" s="450"/>
      <c r="C79" s="450"/>
      <c r="D79" s="450"/>
      <c r="E79" s="450"/>
      <c r="F79" s="450"/>
      <c r="G79" s="482"/>
      <c r="H79" s="60">
        <f>SUM(H74:H78)</f>
        <v>105340</v>
      </c>
      <c r="I79" s="200"/>
      <c r="J79" s="200"/>
      <c r="K79" s="200"/>
      <c r="L79" s="201"/>
    </row>
    <row r="80" spans="1:12" ht="33.75" thickBot="1">
      <c r="A80" s="198">
        <v>50</v>
      </c>
      <c r="B80" s="159">
        <v>45077</v>
      </c>
      <c r="C80" s="47" t="s">
        <v>412</v>
      </c>
      <c r="D80" s="34" t="s">
        <v>26</v>
      </c>
      <c r="E80" s="202" t="s">
        <v>413</v>
      </c>
      <c r="F80" s="198" t="s">
        <v>414</v>
      </c>
      <c r="G80" s="27" t="s">
        <v>386</v>
      </c>
      <c r="H80" s="203">
        <v>163245</v>
      </c>
      <c r="I80" s="199" t="s">
        <v>415</v>
      </c>
      <c r="J80" s="199" t="s">
        <v>397</v>
      </c>
      <c r="K80" s="199" t="s">
        <v>416</v>
      </c>
      <c r="L80" s="199" t="s">
        <v>32</v>
      </c>
    </row>
    <row r="81" spans="1:12" ht="17.25" thickBot="1">
      <c r="A81" s="449" t="s">
        <v>417</v>
      </c>
      <c r="B81" s="450"/>
      <c r="C81" s="450"/>
      <c r="D81" s="450"/>
      <c r="E81" s="450"/>
      <c r="F81" s="450"/>
      <c r="G81" s="482"/>
      <c r="H81" s="205">
        <f>SUM(H80)</f>
        <v>163245</v>
      </c>
      <c r="I81" s="200"/>
      <c r="J81" s="200"/>
      <c r="K81" s="200"/>
      <c r="L81" s="201"/>
    </row>
    <row r="82" spans="1:12" ht="33">
      <c r="A82" s="183">
        <v>51</v>
      </c>
      <c r="B82" s="122">
        <v>45077</v>
      </c>
      <c r="C82" s="19" t="s">
        <v>445</v>
      </c>
      <c r="D82" s="18" t="s">
        <v>26</v>
      </c>
      <c r="E82" s="184" t="s">
        <v>448</v>
      </c>
      <c r="F82" s="183" t="s">
        <v>446</v>
      </c>
      <c r="G82" s="172" t="s">
        <v>18</v>
      </c>
      <c r="H82" s="227">
        <v>10200</v>
      </c>
      <c r="I82" s="192" t="s">
        <v>447</v>
      </c>
      <c r="J82" s="192" t="s">
        <v>402</v>
      </c>
      <c r="K82" s="192" t="s">
        <v>36</v>
      </c>
      <c r="L82" s="192" t="s">
        <v>19</v>
      </c>
    </row>
    <row r="83" spans="1:12" ht="33.75" thickBot="1">
      <c r="A83" s="231">
        <v>52</v>
      </c>
      <c r="B83" s="228">
        <v>45077</v>
      </c>
      <c r="C83" s="229" t="s">
        <v>373</v>
      </c>
      <c r="D83" s="40" t="s">
        <v>26</v>
      </c>
      <c r="E83" s="230" t="s">
        <v>449</v>
      </c>
      <c r="F83" s="231" t="s">
        <v>446</v>
      </c>
      <c r="G83" s="210" t="s">
        <v>18</v>
      </c>
      <c r="H83" s="232">
        <v>3770</v>
      </c>
      <c r="I83" s="233" t="s">
        <v>450</v>
      </c>
      <c r="J83" s="233" t="s">
        <v>391</v>
      </c>
      <c r="K83" s="233" t="s">
        <v>36</v>
      </c>
      <c r="L83" s="233" t="s">
        <v>19</v>
      </c>
    </row>
    <row r="84" spans="1:12" ht="17.25" thickBot="1">
      <c r="A84" s="449" t="s">
        <v>451</v>
      </c>
      <c r="B84" s="450"/>
      <c r="C84" s="450"/>
      <c r="D84" s="450"/>
      <c r="E84" s="450"/>
      <c r="F84" s="450"/>
      <c r="G84" s="482"/>
      <c r="H84" s="205">
        <f>SUM(H82:H83)</f>
        <v>13970</v>
      </c>
      <c r="I84" s="200"/>
      <c r="J84" s="200"/>
      <c r="K84" s="200"/>
      <c r="L84" s="201"/>
    </row>
    <row r="85" spans="1:12" ht="49.5">
      <c r="A85" s="183">
        <v>53</v>
      </c>
      <c r="B85" s="122">
        <v>45077</v>
      </c>
      <c r="C85" s="19" t="s">
        <v>435</v>
      </c>
      <c r="D85" s="18" t="s">
        <v>26</v>
      </c>
      <c r="E85" s="184" t="s">
        <v>436</v>
      </c>
      <c r="F85" s="183" t="s">
        <v>437</v>
      </c>
      <c r="G85" s="183" t="s">
        <v>438</v>
      </c>
      <c r="H85" s="227">
        <v>28000</v>
      </c>
      <c r="I85" s="192" t="s">
        <v>185</v>
      </c>
      <c r="J85" s="192" t="s">
        <v>439</v>
      </c>
      <c r="K85" s="192" t="s">
        <v>251</v>
      </c>
      <c r="L85" s="192" t="s">
        <v>19</v>
      </c>
    </row>
    <row r="86" spans="1:12" ht="49.5">
      <c r="A86" s="189">
        <v>54</v>
      </c>
      <c r="B86" s="159">
        <v>45077</v>
      </c>
      <c r="C86" s="36" t="s">
        <v>440</v>
      </c>
      <c r="D86" s="29" t="s">
        <v>26</v>
      </c>
      <c r="E86" s="190" t="s">
        <v>436</v>
      </c>
      <c r="F86" s="183" t="s">
        <v>437</v>
      </c>
      <c r="G86" s="183" t="s">
        <v>438</v>
      </c>
      <c r="H86" s="227">
        <v>21000</v>
      </c>
      <c r="I86" s="192" t="s">
        <v>185</v>
      </c>
      <c r="J86" s="192" t="s">
        <v>439</v>
      </c>
      <c r="K86" s="192" t="s">
        <v>441</v>
      </c>
      <c r="L86" s="192" t="s">
        <v>19</v>
      </c>
    </row>
    <row r="87" spans="1:12" ht="49.5">
      <c r="A87" s="189">
        <v>55</v>
      </c>
      <c r="B87" s="159">
        <v>45077</v>
      </c>
      <c r="C87" s="36" t="s">
        <v>459</v>
      </c>
      <c r="D87" s="29" t="s">
        <v>26</v>
      </c>
      <c r="E87" s="190" t="s">
        <v>436</v>
      </c>
      <c r="F87" s="183" t="s">
        <v>437</v>
      </c>
      <c r="G87" s="183" t="s">
        <v>438</v>
      </c>
      <c r="H87" s="227">
        <v>21000</v>
      </c>
      <c r="I87" s="192" t="s">
        <v>185</v>
      </c>
      <c r="J87" s="192" t="s">
        <v>439</v>
      </c>
      <c r="K87" s="192" t="s">
        <v>441</v>
      </c>
      <c r="L87" s="192" t="s">
        <v>19</v>
      </c>
    </row>
    <row r="88" spans="1:12" ht="50.25" thickBot="1">
      <c r="A88" s="189">
        <v>56</v>
      </c>
      <c r="B88" s="159">
        <v>45077</v>
      </c>
      <c r="C88" s="36" t="s">
        <v>443</v>
      </c>
      <c r="D88" s="29" t="s">
        <v>26</v>
      </c>
      <c r="E88" s="190" t="s">
        <v>436</v>
      </c>
      <c r="F88" s="183" t="s">
        <v>437</v>
      </c>
      <c r="G88" s="183" t="s">
        <v>438</v>
      </c>
      <c r="H88" s="227">
        <v>46000</v>
      </c>
      <c r="I88" s="192" t="s">
        <v>185</v>
      </c>
      <c r="J88" s="192" t="s">
        <v>439</v>
      </c>
      <c r="K88" s="192" t="s">
        <v>441</v>
      </c>
      <c r="L88" s="192" t="s">
        <v>19</v>
      </c>
    </row>
    <row r="89" spans="1:12" ht="17.25" thickBot="1">
      <c r="A89" s="449" t="s">
        <v>442</v>
      </c>
      <c r="B89" s="483"/>
      <c r="C89" s="483"/>
      <c r="D89" s="483"/>
      <c r="E89" s="483"/>
      <c r="F89" s="483"/>
      <c r="G89" s="484"/>
      <c r="H89" s="60">
        <f>SUM(H85:H88)</f>
        <v>116000</v>
      </c>
      <c r="I89" s="200"/>
      <c r="J89" s="200"/>
      <c r="K89" s="200"/>
      <c r="L89" s="201"/>
    </row>
    <row r="90" spans="1:12" ht="17.25" thickBot="1">
      <c r="A90" s="466" t="s">
        <v>25</v>
      </c>
      <c r="B90" s="467"/>
      <c r="C90" s="467"/>
      <c r="D90" s="467"/>
      <c r="E90" s="467"/>
      <c r="F90" s="467"/>
      <c r="G90" s="467"/>
      <c r="H90" s="141">
        <f>H17+H24+H27+H34+H39+H48+H62+H64+H68+H71+H73+H79+H81+H84+H89</f>
        <v>8012383.469999999</v>
      </c>
      <c r="I90" s="468"/>
      <c r="J90" s="468"/>
      <c r="K90" s="468"/>
      <c r="L90" s="469"/>
    </row>
    <row r="91" spans="1:12" ht="15.75">
      <c r="A91" s="5"/>
      <c r="B91" s="6"/>
      <c r="C91" s="168" t="s">
        <v>31</v>
      </c>
      <c r="D91" s="168"/>
      <c r="E91" s="168"/>
      <c r="F91" s="168"/>
      <c r="G91" s="168"/>
      <c r="H91" s="168"/>
      <c r="I91" s="168"/>
      <c r="J91" s="168"/>
      <c r="K91" s="168"/>
      <c r="L91" s="168"/>
    </row>
    <row r="92" spans="1:12" ht="15.75">
      <c r="A92" s="7" t="s">
        <v>10</v>
      </c>
      <c r="B92" s="1"/>
      <c r="C92" s="1"/>
      <c r="D92" s="1"/>
      <c r="E92" s="1"/>
      <c r="F92" s="171"/>
      <c r="G92" s="171"/>
      <c r="H92" s="1"/>
      <c r="I92" s="1"/>
      <c r="J92" s="1"/>
      <c r="K92" s="1"/>
      <c r="L92" s="1"/>
    </row>
    <row r="93" spans="1:12" ht="15.75">
      <c r="A93" s="448"/>
      <c r="B93" s="448"/>
      <c r="C93" s="448"/>
      <c r="D93" s="448"/>
      <c r="E93" s="448"/>
      <c r="F93" s="448"/>
      <c r="G93" s="448"/>
      <c r="H93" s="448"/>
      <c r="I93" s="448"/>
      <c r="J93" s="448"/>
      <c r="K93" s="448"/>
      <c r="L93" s="448"/>
    </row>
    <row r="94" spans="1:12" ht="15.75">
      <c r="A94" s="1"/>
      <c r="B94" s="1"/>
      <c r="C94" s="1" t="s">
        <v>462</v>
      </c>
      <c r="D94" s="1"/>
      <c r="E94" s="1"/>
      <c r="F94" s="171"/>
      <c r="G94" s="171"/>
      <c r="H94" s="1"/>
      <c r="I94" s="1"/>
      <c r="J94" s="1"/>
      <c r="K94" s="1"/>
      <c r="L94" s="1"/>
    </row>
    <row r="95" ht="15.75">
      <c r="A95" s="1"/>
    </row>
    <row r="96" spans="1:16" ht="15.75">
      <c r="A96" s="1"/>
      <c r="P96" s="207"/>
    </row>
    <row r="97" spans="1:14" ht="15.75">
      <c r="A97" s="1"/>
      <c r="M97" s="168"/>
      <c r="N97" s="168"/>
    </row>
    <row r="98" spans="1:3" ht="15.75">
      <c r="A98" s="1"/>
      <c r="C98" s="173" t="s">
        <v>461</v>
      </c>
    </row>
    <row r="99" spans="1:20" ht="82.5" hidden="1">
      <c r="A99" s="1"/>
      <c r="S99" s="67">
        <v>44592</v>
      </c>
      <c r="T99" s="47" t="s">
        <v>42</v>
      </c>
    </row>
    <row r="100" ht="15.75" hidden="1">
      <c r="A100" s="1"/>
    </row>
    <row r="101" ht="15.75" hidden="1">
      <c r="A101" s="1"/>
    </row>
    <row r="102" ht="15.75" hidden="1">
      <c r="A102" s="1"/>
    </row>
    <row r="103" ht="15.75">
      <c r="A103" s="1"/>
    </row>
    <row r="104" ht="15" customHeight="1">
      <c r="A104" s="1"/>
    </row>
    <row r="105" ht="15" customHeight="1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" customHeight="1">
      <c r="A110" s="1"/>
    </row>
    <row r="111" spans="1:6" ht="15.75">
      <c r="A111" s="1"/>
      <c r="F111" s="206" t="s">
        <v>720</v>
      </c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" customHeight="1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" customHeight="1">
      <c r="A163" s="1"/>
    </row>
    <row r="164" ht="15" customHeight="1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" customHeight="1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" customHeight="1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" customHeight="1">
      <c r="A209" s="1"/>
    </row>
    <row r="210" ht="15" customHeight="1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" customHeight="1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" customHeight="1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" customHeight="1">
      <c r="A266" s="1"/>
    </row>
    <row r="267" ht="15" customHeight="1">
      <c r="A267" s="1"/>
    </row>
    <row r="268" ht="15.75">
      <c r="A268" s="1"/>
    </row>
    <row r="269" ht="15.75">
      <c r="A269" s="1"/>
    </row>
    <row r="270" ht="15.75">
      <c r="A270" s="1"/>
    </row>
    <row r="271" ht="15" customHeight="1">
      <c r="A271" s="1"/>
    </row>
    <row r="272" ht="15.75">
      <c r="A272" s="1"/>
    </row>
    <row r="273" ht="15.75">
      <c r="A273" s="1"/>
    </row>
    <row r="274" ht="15" customHeight="1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" customHeight="1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" customHeight="1">
      <c r="A318" s="1"/>
    </row>
    <row r="319" ht="15.75">
      <c r="A319" s="8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" customHeight="1">
      <c r="A337" s="1"/>
    </row>
    <row r="338" ht="15" customHeight="1">
      <c r="A338" s="1"/>
    </row>
    <row r="339" ht="15.75">
      <c r="A339" s="1"/>
    </row>
    <row r="340" ht="15.75">
      <c r="A340" s="1"/>
    </row>
    <row r="341" ht="15.75">
      <c r="A341" s="1"/>
    </row>
    <row r="342" ht="15" customHeight="1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" customHeight="1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" customHeight="1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" customHeight="1">
      <c r="A396" s="1"/>
    </row>
    <row r="397" ht="15" customHeight="1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" customHeight="1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" customHeight="1">
      <c r="A420" s="1"/>
    </row>
    <row r="421" ht="15" customHeight="1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" customHeight="1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" customHeight="1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" customHeight="1">
      <c r="A506" s="1"/>
    </row>
    <row r="507" ht="15" customHeight="1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" customHeight="1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" customHeight="1">
      <c r="A536" s="1"/>
    </row>
    <row r="537" ht="15" customHeight="1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" customHeight="1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 t="s">
        <v>4</v>
      </c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" customHeight="1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" customHeight="1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" customHeight="1">
      <c r="A623" s="1"/>
    </row>
    <row r="624" ht="15" customHeight="1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" customHeight="1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" customHeight="1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" customHeight="1">
      <c r="A692" s="1"/>
    </row>
    <row r="693" ht="15" customHeight="1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" customHeight="1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" customHeight="1">
      <c r="A757" s="1"/>
    </row>
    <row r="758" ht="15" customHeight="1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" customHeight="1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33" customHeight="1">
      <c r="A771" s="1"/>
    </row>
    <row r="772" ht="15.75">
      <c r="A772" s="1"/>
    </row>
    <row r="773" ht="15.75">
      <c r="A773" s="1"/>
    </row>
    <row r="774" spans="1:12" ht="15.75">
      <c r="A774" s="1"/>
      <c r="B774" s="1"/>
      <c r="C774" s="1"/>
      <c r="D774" s="1"/>
      <c r="E774" s="1"/>
      <c r="F774" s="171"/>
      <c r="G774" s="171"/>
      <c r="H774" s="1"/>
      <c r="I774" s="1"/>
      <c r="J774" s="1"/>
      <c r="K774" s="1"/>
      <c r="L774" s="1"/>
    </row>
    <row r="775" spans="1:12" ht="15.75">
      <c r="A775" s="1"/>
      <c r="B775" s="1"/>
      <c r="C775" s="1"/>
      <c r="D775" s="1"/>
      <c r="E775" s="1"/>
      <c r="F775" s="171"/>
      <c r="G775" s="171"/>
      <c r="H775" s="1"/>
      <c r="I775" s="1"/>
      <c r="J775" s="1"/>
      <c r="K775" s="1"/>
      <c r="L775" s="1"/>
    </row>
    <row r="776" spans="1:12" ht="15.75">
      <c r="A776" s="1"/>
      <c r="B776" s="1"/>
      <c r="C776" s="1"/>
      <c r="D776" s="1"/>
      <c r="E776" s="1"/>
      <c r="F776" s="171"/>
      <c r="G776" s="171"/>
      <c r="H776" s="1"/>
      <c r="I776" s="1"/>
      <c r="J776" s="1"/>
      <c r="K776" s="1"/>
      <c r="L776" s="1"/>
    </row>
    <row r="777" spans="1:12" ht="15.75">
      <c r="A777" s="1"/>
      <c r="B777" s="1"/>
      <c r="C777" s="1"/>
      <c r="D777" s="1"/>
      <c r="E777" s="1"/>
      <c r="F777" s="171"/>
      <c r="G777" s="171"/>
      <c r="H777" s="1"/>
      <c r="I777" s="1"/>
      <c r="J777" s="1"/>
      <c r="K777" s="1"/>
      <c r="L777" s="1"/>
    </row>
    <row r="780" ht="15.75">
      <c r="M780" s="1"/>
    </row>
    <row r="781" ht="15.75">
      <c r="M781" s="1"/>
    </row>
    <row r="782" ht="15.75">
      <c r="M782" s="1"/>
    </row>
    <row r="783" ht="15.75">
      <c r="M783" s="1"/>
    </row>
  </sheetData>
  <sheetProtection/>
  <mergeCells count="42">
    <mergeCell ref="H5:L5"/>
    <mergeCell ref="H1:L1"/>
    <mergeCell ref="F2:F3"/>
    <mergeCell ref="H2:L2"/>
    <mergeCell ref="H3:L3"/>
    <mergeCell ref="I4:L4"/>
    <mergeCell ref="K9:L10"/>
    <mergeCell ref="H10:H11"/>
    <mergeCell ref="I10:I11"/>
    <mergeCell ref="J10:J11"/>
    <mergeCell ref="A17:G17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A79:G79"/>
    <mergeCell ref="A27:G27"/>
    <mergeCell ref="A34:G34"/>
    <mergeCell ref="A39:G39"/>
    <mergeCell ref="A64:G64"/>
    <mergeCell ref="A68:G68"/>
    <mergeCell ref="A73:G73"/>
    <mergeCell ref="A71:G71"/>
    <mergeCell ref="A24:G24"/>
    <mergeCell ref="I39:L39"/>
    <mergeCell ref="A48:G48"/>
    <mergeCell ref="I48:L48"/>
    <mergeCell ref="A62:G62"/>
    <mergeCell ref="I62:L62"/>
    <mergeCell ref="I24:L24"/>
    <mergeCell ref="A81:G81"/>
    <mergeCell ref="A89:G89"/>
    <mergeCell ref="A90:G90"/>
    <mergeCell ref="I90:L90"/>
    <mergeCell ref="A93:L93"/>
    <mergeCell ref="A84:G8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72"/>
  <sheetViews>
    <sheetView zoomScaleSheetLayoutView="100" zoomScalePageLayoutView="0" workbookViewId="0" topLeftCell="A40">
      <selection activeCell="C83" sqref="C83:E83"/>
    </sheetView>
  </sheetViews>
  <sheetFormatPr defaultColWidth="9.140625" defaultRowHeight="15"/>
  <cols>
    <col min="1" max="1" width="4.8515625" style="173" customWidth="1"/>
    <col min="2" max="2" width="8.7109375" style="173" customWidth="1"/>
    <col min="3" max="3" width="19.8515625" style="173" customWidth="1"/>
    <col min="4" max="4" width="14.8515625" style="173" customWidth="1"/>
    <col min="5" max="5" width="23.140625" style="173" customWidth="1"/>
    <col min="6" max="6" width="24.57421875" style="206" customWidth="1"/>
    <col min="7" max="7" width="23.7109375" style="206" customWidth="1"/>
    <col min="8" max="8" width="13.7109375" style="173" customWidth="1"/>
    <col min="9" max="9" width="6.00390625" style="173" customWidth="1"/>
    <col min="10" max="10" width="11.140625" style="173" customWidth="1"/>
    <col min="11" max="11" width="4.7109375" style="173" customWidth="1"/>
    <col min="12" max="12" width="4.140625" style="173" customWidth="1"/>
    <col min="13" max="16384" width="9.140625" style="173" customWidth="1"/>
  </cols>
  <sheetData>
    <row r="1" spans="1:12" ht="15.75">
      <c r="A1" s="1"/>
      <c r="B1" s="1"/>
      <c r="C1" s="237"/>
      <c r="D1" s="1"/>
      <c r="E1" s="1"/>
      <c r="F1" s="237"/>
      <c r="G1" s="237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237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237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237"/>
      <c r="G4" s="237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237"/>
      <c r="G5" s="237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237"/>
      <c r="G6" s="237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234"/>
      <c r="L7" s="234"/>
    </row>
    <row r="8" spans="1:12" ht="16.5" thickBot="1">
      <c r="A8" s="403" t="s">
        <v>463</v>
      </c>
      <c r="B8" s="403"/>
      <c r="C8" s="403"/>
      <c r="D8" s="403"/>
      <c r="E8" s="403"/>
      <c r="F8" s="403"/>
      <c r="G8" s="403"/>
      <c r="H8" s="403"/>
      <c r="I8" s="403"/>
      <c r="J8" s="235"/>
      <c r="K8" s="234"/>
      <c r="L8" s="234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236">
        <v>2</v>
      </c>
      <c r="C12" s="10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33">
      <c r="A13" s="119">
        <v>1</v>
      </c>
      <c r="B13" s="122">
        <v>45107</v>
      </c>
      <c r="C13" s="19" t="s">
        <v>464</v>
      </c>
      <c r="D13" s="18" t="s">
        <v>26</v>
      </c>
      <c r="E13" s="123" t="s">
        <v>465</v>
      </c>
      <c r="F13" s="125" t="s">
        <v>47</v>
      </c>
      <c r="G13" s="125" t="s">
        <v>47</v>
      </c>
      <c r="H13" s="126">
        <v>68298.5</v>
      </c>
      <c r="I13" s="123">
        <v>118</v>
      </c>
      <c r="J13" s="112">
        <v>45078</v>
      </c>
      <c r="K13" s="123">
        <v>1</v>
      </c>
      <c r="L13" s="123" t="s">
        <v>19</v>
      </c>
    </row>
    <row r="14" spans="1:12" ht="33">
      <c r="A14" s="118">
        <v>2</v>
      </c>
      <c r="B14" s="122">
        <v>45107</v>
      </c>
      <c r="C14" s="19" t="s">
        <v>466</v>
      </c>
      <c r="D14" s="18" t="s">
        <v>26</v>
      </c>
      <c r="E14" s="238" t="s">
        <v>467</v>
      </c>
      <c r="F14" s="172" t="s">
        <v>47</v>
      </c>
      <c r="G14" s="172" t="s">
        <v>47</v>
      </c>
      <c r="H14" s="180">
        <v>34513.21</v>
      </c>
      <c r="I14" s="123">
        <v>119</v>
      </c>
      <c r="J14" s="112">
        <v>45078</v>
      </c>
      <c r="K14" s="123">
        <v>9</v>
      </c>
      <c r="L14" s="123" t="s">
        <v>32</v>
      </c>
    </row>
    <row r="15" spans="1:12" ht="33">
      <c r="A15" s="127">
        <v>3</v>
      </c>
      <c r="B15" s="122">
        <v>45107</v>
      </c>
      <c r="C15" s="36" t="s">
        <v>468</v>
      </c>
      <c r="D15" s="18" t="s">
        <v>26</v>
      </c>
      <c r="E15" s="128" t="s">
        <v>469</v>
      </c>
      <c r="F15" s="172" t="s">
        <v>47</v>
      </c>
      <c r="G15" s="172" t="s">
        <v>47</v>
      </c>
      <c r="H15" s="124">
        <v>44343.9</v>
      </c>
      <c r="I15" s="127">
        <v>120</v>
      </c>
      <c r="J15" s="112">
        <v>45078</v>
      </c>
      <c r="K15" s="127">
        <v>1</v>
      </c>
      <c r="L15" s="127" t="s">
        <v>19</v>
      </c>
    </row>
    <row r="16" spans="1:12" ht="33.75" thickBot="1">
      <c r="A16" s="208">
        <v>4</v>
      </c>
      <c r="B16" s="122">
        <v>45107</v>
      </c>
      <c r="C16" s="47" t="s">
        <v>470</v>
      </c>
      <c r="D16" s="34" t="s">
        <v>26</v>
      </c>
      <c r="E16" s="209" t="s">
        <v>40</v>
      </c>
      <c r="F16" s="210" t="s">
        <v>47</v>
      </c>
      <c r="G16" s="210" t="s">
        <v>47</v>
      </c>
      <c r="H16" s="211">
        <v>27051.3</v>
      </c>
      <c r="I16" s="212">
        <v>121</v>
      </c>
      <c r="J16" s="213">
        <v>45048</v>
      </c>
      <c r="K16" s="212">
        <v>10</v>
      </c>
      <c r="L16" s="212" t="s">
        <v>17</v>
      </c>
    </row>
    <row r="17" spans="1:12" ht="16.5" thickBot="1">
      <c r="A17" s="496" t="s">
        <v>133</v>
      </c>
      <c r="B17" s="497"/>
      <c r="C17" s="497"/>
      <c r="D17" s="497"/>
      <c r="E17" s="497"/>
      <c r="F17" s="497"/>
      <c r="G17" s="497"/>
      <c r="H17" s="214">
        <f>SUM(H13:H16)</f>
        <v>174206.90999999997</v>
      </c>
      <c r="I17" s="174"/>
      <c r="J17" s="174"/>
      <c r="K17" s="174"/>
      <c r="L17" s="175"/>
    </row>
    <row r="18" spans="1:12" ht="33">
      <c r="A18" s="106">
        <v>5</v>
      </c>
      <c r="B18" s="122">
        <v>45107</v>
      </c>
      <c r="C18" s="19" t="s">
        <v>471</v>
      </c>
      <c r="D18" s="18" t="s">
        <v>26</v>
      </c>
      <c r="E18" s="176" t="s">
        <v>472</v>
      </c>
      <c r="F18" s="177" t="s">
        <v>21</v>
      </c>
      <c r="G18" s="178" t="s">
        <v>21</v>
      </c>
      <c r="H18" s="105">
        <v>200321.85</v>
      </c>
      <c r="I18" s="106">
        <v>122</v>
      </c>
      <c r="J18" s="112">
        <v>45078</v>
      </c>
      <c r="K18" s="179">
        <v>170</v>
      </c>
      <c r="L18" s="106" t="s">
        <v>32</v>
      </c>
    </row>
    <row r="19" spans="1:12" ht="33">
      <c r="A19" s="106">
        <v>6</v>
      </c>
      <c r="B19" s="122">
        <v>45107</v>
      </c>
      <c r="C19" s="36" t="s">
        <v>307</v>
      </c>
      <c r="D19" s="18" t="s">
        <v>26</v>
      </c>
      <c r="E19" s="176" t="s">
        <v>50</v>
      </c>
      <c r="F19" s="177" t="s">
        <v>21</v>
      </c>
      <c r="G19" s="178" t="s">
        <v>21</v>
      </c>
      <c r="H19" s="105">
        <v>265920.18</v>
      </c>
      <c r="I19" s="106">
        <v>123</v>
      </c>
      <c r="J19" s="112">
        <v>45078</v>
      </c>
      <c r="K19" s="179">
        <v>220</v>
      </c>
      <c r="L19" s="106" t="s">
        <v>32</v>
      </c>
    </row>
    <row r="20" spans="1:12" ht="49.5">
      <c r="A20" s="106">
        <v>7</v>
      </c>
      <c r="B20" s="122">
        <v>45107</v>
      </c>
      <c r="C20" s="36" t="s">
        <v>478</v>
      </c>
      <c r="D20" s="18" t="s">
        <v>26</v>
      </c>
      <c r="E20" s="176" t="s">
        <v>477</v>
      </c>
      <c r="F20" s="177" t="s">
        <v>21</v>
      </c>
      <c r="G20" s="178" t="s">
        <v>21</v>
      </c>
      <c r="H20" s="105">
        <v>84500.43</v>
      </c>
      <c r="I20" s="106">
        <v>126</v>
      </c>
      <c r="J20" s="112">
        <v>45078</v>
      </c>
      <c r="K20" s="179">
        <v>1</v>
      </c>
      <c r="L20" s="106" t="s">
        <v>19</v>
      </c>
    </row>
    <row r="21" spans="1:12" ht="33">
      <c r="A21" s="106">
        <v>8</v>
      </c>
      <c r="B21" s="122">
        <v>45107</v>
      </c>
      <c r="C21" s="36" t="s">
        <v>473</v>
      </c>
      <c r="D21" s="18" t="s">
        <v>26</v>
      </c>
      <c r="E21" s="176" t="s">
        <v>474</v>
      </c>
      <c r="F21" s="177" t="s">
        <v>21</v>
      </c>
      <c r="G21" s="178" t="s">
        <v>21</v>
      </c>
      <c r="H21" s="105">
        <v>105723.21</v>
      </c>
      <c r="I21" s="106">
        <v>124</v>
      </c>
      <c r="J21" s="112">
        <v>45078</v>
      </c>
      <c r="K21" s="179">
        <v>1</v>
      </c>
      <c r="L21" s="106" t="s">
        <v>19</v>
      </c>
    </row>
    <row r="22" spans="1:12" ht="33.75" thickBot="1">
      <c r="A22" s="106">
        <v>9</v>
      </c>
      <c r="B22" s="122">
        <v>45107</v>
      </c>
      <c r="C22" s="36" t="s">
        <v>475</v>
      </c>
      <c r="D22" s="18" t="s">
        <v>26</v>
      </c>
      <c r="E22" s="176" t="s">
        <v>476</v>
      </c>
      <c r="F22" s="177" t="s">
        <v>21</v>
      </c>
      <c r="G22" s="178" t="s">
        <v>21</v>
      </c>
      <c r="H22" s="105">
        <v>26567.1</v>
      </c>
      <c r="I22" s="106">
        <v>125</v>
      </c>
      <c r="J22" s="112">
        <v>45078</v>
      </c>
      <c r="K22" s="179">
        <v>2</v>
      </c>
      <c r="L22" s="106" t="s">
        <v>19</v>
      </c>
    </row>
    <row r="23" spans="1:12" ht="17.25" thickBot="1">
      <c r="A23" s="449" t="s">
        <v>34</v>
      </c>
      <c r="B23" s="450"/>
      <c r="C23" s="450"/>
      <c r="D23" s="450"/>
      <c r="E23" s="450"/>
      <c r="F23" s="450"/>
      <c r="G23" s="485"/>
      <c r="H23" s="182">
        <f>SUM(H18:H22)</f>
        <v>683032.7699999999</v>
      </c>
      <c r="I23" s="490"/>
      <c r="J23" s="491"/>
      <c r="K23" s="491"/>
      <c r="L23" s="492"/>
    </row>
    <row r="24" spans="1:12" ht="50.25" thickBot="1">
      <c r="A24" s="183">
        <v>10</v>
      </c>
      <c r="B24" s="122">
        <v>45077</v>
      </c>
      <c r="C24" s="19" t="s">
        <v>479</v>
      </c>
      <c r="D24" s="18" t="s">
        <v>26</v>
      </c>
      <c r="E24" s="184" t="s">
        <v>480</v>
      </c>
      <c r="F24" s="177" t="s">
        <v>16</v>
      </c>
      <c r="G24" s="177" t="s">
        <v>16</v>
      </c>
      <c r="H24" s="105">
        <v>29509.96</v>
      </c>
      <c r="I24" s="106">
        <v>127</v>
      </c>
      <c r="J24" s="112">
        <v>45048</v>
      </c>
      <c r="K24" s="106">
        <v>1</v>
      </c>
      <c r="L24" s="106" t="s">
        <v>19</v>
      </c>
    </row>
    <row r="25" spans="1:12" ht="17.25" thickBot="1">
      <c r="A25" s="449" t="s">
        <v>134</v>
      </c>
      <c r="B25" s="450"/>
      <c r="C25" s="450"/>
      <c r="D25" s="450"/>
      <c r="E25" s="450"/>
      <c r="F25" s="450"/>
      <c r="G25" s="482"/>
      <c r="H25" s="60">
        <f>SUM(H24:H24)</f>
        <v>29509.96</v>
      </c>
      <c r="I25" s="187"/>
      <c r="J25" s="187"/>
      <c r="K25" s="187"/>
      <c r="L25" s="188"/>
    </row>
    <row r="26" spans="1:12" ht="33">
      <c r="A26" s="183">
        <v>11</v>
      </c>
      <c r="B26" s="122">
        <v>45107</v>
      </c>
      <c r="C26" s="19" t="s">
        <v>179</v>
      </c>
      <c r="D26" s="18" t="s">
        <v>26</v>
      </c>
      <c r="E26" s="184" t="s">
        <v>481</v>
      </c>
      <c r="F26" s="172" t="s">
        <v>18</v>
      </c>
      <c r="G26" s="172" t="s">
        <v>18</v>
      </c>
      <c r="H26" s="105">
        <v>350501.72</v>
      </c>
      <c r="I26" s="106">
        <v>128</v>
      </c>
      <c r="J26" s="112">
        <v>45078</v>
      </c>
      <c r="K26" s="106">
        <v>6</v>
      </c>
      <c r="L26" s="106" t="s">
        <v>19</v>
      </c>
    </row>
    <row r="27" spans="1:12" ht="33">
      <c r="A27" s="183">
        <v>12</v>
      </c>
      <c r="B27" s="122">
        <v>45107</v>
      </c>
      <c r="C27" s="36" t="s">
        <v>482</v>
      </c>
      <c r="D27" s="18" t="s">
        <v>26</v>
      </c>
      <c r="E27" s="184" t="s">
        <v>50</v>
      </c>
      <c r="F27" s="172" t="s">
        <v>18</v>
      </c>
      <c r="G27" s="172" t="s">
        <v>18</v>
      </c>
      <c r="H27" s="105">
        <v>552196.87</v>
      </c>
      <c r="I27" s="106">
        <v>129</v>
      </c>
      <c r="J27" s="112">
        <v>45078</v>
      </c>
      <c r="K27" s="106">
        <v>800</v>
      </c>
      <c r="L27" s="106" t="s">
        <v>32</v>
      </c>
    </row>
    <row r="28" spans="1:12" ht="33">
      <c r="A28" s="183">
        <v>13</v>
      </c>
      <c r="B28" s="122">
        <v>45107</v>
      </c>
      <c r="C28" s="36" t="s">
        <v>483</v>
      </c>
      <c r="D28" s="18" t="s">
        <v>26</v>
      </c>
      <c r="E28" s="184" t="s">
        <v>484</v>
      </c>
      <c r="F28" s="172" t="s">
        <v>18</v>
      </c>
      <c r="G28" s="172" t="s">
        <v>18</v>
      </c>
      <c r="H28" s="105">
        <v>45164.16</v>
      </c>
      <c r="I28" s="106">
        <v>130</v>
      </c>
      <c r="J28" s="112">
        <v>45078</v>
      </c>
      <c r="K28" s="106">
        <v>6</v>
      </c>
      <c r="L28" s="106" t="s">
        <v>19</v>
      </c>
    </row>
    <row r="29" spans="1:17" ht="33">
      <c r="A29" s="183">
        <v>14</v>
      </c>
      <c r="B29" s="122">
        <v>45107</v>
      </c>
      <c r="C29" s="36" t="s">
        <v>486</v>
      </c>
      <c r="D29" s="18" t="s">
        <v>26</v>
      </c>
      <c r="E29" s="184" t="s">
        <v>487</v>
      </c>
      <c r="F29" s="172" t="s">
        <v>18</v>
      </c>
      <c r="G29" s="172" t="s">
        <v>18</v>
      </c>
      <c r="H29" s="105">
        <v>70769.13</v>
      </c>
      <c r="I29" s="106">
        <v>131</v>
      </c>
      <c r="J29" s="112">
        <v>45078</v>
      </c>
      <c r="K29" s="106">
        <v>2</v>
      </c>
      <c r="L29" s="106" t="s">
        <v>19</v>
      </c>
      <c r="Q29" s="173" t="s">
        <v>298</v>
      </c>
    </row>
    <row r="30" spans="1:12" ht="33">
      <c r="A30" s="183">
        <v>15</v>
      </c>
      <c r="B30" s="122">
        <v>45107</v>
      </c>
      <c r="C30" s="36" t="s">
        <v>485</v>
      </c>
      <c r="D30" s="18" t="s">
        <v>26</v>
      </c>
      <c r="E30" s="184" t="s">
        <v>235</v>
      </c>
      <c r="F30" s="172" t="s">
        <v>18</v>
      </c>
      <c r="G30" s="172" t="s">
        <v>18</v>
      </c>
      <c r="H30" s="105">
        <v>93280.84</v>
      </c>
      <c r="I30" s="106">
        <v>132</v>
      </c>
      <c r="J30" s="112">
        <v>45078</v>
      </c>
      <c r="K30" s="28">
        <v>74.4</v>
      </c>
      <c r="L30" s="28" t="s">
        <v>32</v>
      </c>
    </row>
    <row r="31" spans="1:12" ht="49.5">
      <c r="A31" s="183">
        <v>16</v>
      </c>
      <c r="B31" s="122">
        <v>45107</v>
      </c>
      <c r="C31" s="36" t="s">
        <v>488</v>
      </c>
      <c r="D31" s="18" t="s">
        <v>26</v>
      </c>
      <c r="E31" s="184" t="s">
        <v>489</v>
      </c>
      <c r="F31" s="172" t="s">
        <v>18</v>
      </c>
      <c r="G31" s="172" t="s">
        <v>18</v>
      </c>
      <c r="H31" s="105">
        <v>70382.86</v>
      </c>
      <c r="I31" s="106">
        <v>133</v>
      </c>
      <c r="J31" s="112">
        <v>45078</v>
      </c>
      <c r="K31" s="28">
        <v>80</v>
      </c>
      <c r="L31" s="28" t="s">
        <v>32</v>
      </c>
    </row>
    <row r="32" spans="1:12" ht="33.75" thickBot="1">
      <c r="A32" s="183">
        <v>17</v>
      </c>
      <c r="B32" s="122">
        <v>45107</v>
      </c>
      <c r="C32" s="36" t="s">
        <v>490</v>
      </c>
      <c r="D32" s="18" t="s">
        <v>26</v>
      </c>
      <c r="E32" s="184" t="s">
        <v>491</v>
      </c>
      <c r="F32" s="172" t="s">
        <v>18</v>
      </c>
      <c r="G32" s="172" t="s">
        <v>18</v>
      </c>
      <c r="H32" s="105">
        <v>49091.66</v>
      </c>
      <c r="I32" s="106">
        <v>134</v>
      </c>
      <c r="J32" s="112">
        <v>45078</v>
      </c>
      <c r="K32" s="106">
        <v>5</v>
      </c>
      <c r="L32" s="106" t="s">
        <v>17</v>
      </c>
    </row>
    <row r="33" spans="1:12" ht="17.25" thickBot="1">
      <c r="A33" s="449" t="s">
        <v>175</v>
      </c>
      <c r="B33" s="450"/>
      <c r="C33" s="450"/>
      <c r="D33" s="450"/>
      <c r="E33" s="450"/>
      <c r="F33" s="450"/>
      <c r="G33" s="482"/>
      <c r="H33" s="60">
        <f>SUM(H26:H32)</f>
        <v>1231387.24</v>
      </c>
      <c r="I33" s="187"/>
      <c r="J33" s="187"/>
      <c r="K33" s="187"/>
      <c r="L33" s="188"/>
    </row>
    <row r="34" spans="1:12" ht="33">
      <c r="A34" s="183">
        <v>18</v>
      </c>
      <c r="B34" s="122">
        <v>45107</v>
      </c>
      <c r="C34" s="19" t="s">
        <v>492</v>
      </c>
      <c r="D34" s="18" t="s">
        <v>26</v>
      </c>
      <c r="E34" s="19" t="s">
        <v>493</v>
      </c>
      <c r="F34" s="106" t="s">
        <v>208</v>
      </c>
      <c r="G34" s="177" t="s">
        <v>20</v>
      </c>
      <c r="H34" s="191">
        <v>218675.55</v>
      </c>
      <c r="I34" s="192" t="s">
        <v>494</v>
      </c>
      <c r="J34" s="112">
        <v>45078</v>
      </c>
      <c r="K34" s="192" t="s">
        <v>36</v>
      </c>
      <c r="L34" s="192" t="s">
        <v>19</v>
      </c>
    </row>
    <row r="35" spans="1:12" ht="49.5">
      <c r="A35" s="183">
        <v>19</v>
      </c>
      <c r="B35" s="122">
        <v>45107</v>
      </c>
      <c r="C35" s="19" t="s">
        <v>495</v>
      </c>
      <c r="D35" s="18" t="s">
        <v>26</v>
      </c>
      <c r="E35" s="19" t="s">
        <v>496</v>
      </c>
      <c r="F35" s="106" t="s">
        <v>208</v>
      </c>
      <c r="G35" s="177" t="s">
        <v>47</v>
      </c>
      <c r="H35" s="193">
        <v>168053.34</v>
      </c>
      <c r="I35" s="194" t="s">
        <v>497</v>
      </c>
      <c r="J35" s="112">
        <v>45078</v>
      </c>
      <c r="K35" s="192" t="s">
        <v>261</v>
      </c>
      <c r="L35" s="192" t="s">
        <v>32</v>
      </c>
    </row>
    <row r="36" spans="1:12" ht="33">
      <c r="A36" s="183">
        <v>20</v>
      </c>
      <c r="B36" s="122">
        <v>45107</v>
      </c>
      <c r="C36" s="19" t="s">
        <v>498</v>
      </c>
      <c r="D36" s="18" t="s">
        <v>26</v>
      </c>
      <c r="E36" s="19" t="s">
        <v>496</v>
      </c>
      <c r="F36" s="106" t="s">
        <v>208</v>
      </c>
      <c r="G36" s="177" t="s">
        <v>20</v>
      </c>
      <c r="H36" s="193">
        <v>182458.08</v>
      </c>
      <c r="I36" s="194" t="s">
        <v>499</v>
      </c>
      <c r="J36" s="112">
        <v>45078</v>
      </c>
      <c r="K36" s="192" t="s">
        <v>500</v>
      </c>
      <c r="L36" s="192" t="s">
        <v>32</v>
      </c>
    </row>
    <row r="37" spans="1:12" ht="33.75" thickBot="1">
      <c r="A37" s="183">
        <v>21</v>
      </c>
      <c r="B37" s="122">
        <v>45107</v>
      </c>
      <c r="C37" s="19" t="s">
        <v>501</v>
      </c>
      <c r="D37" s="18" t="s">
        <v>26</v>
      </c>
      <c r="E37" s="19" t="s">
        <v>502</v>
      </c>
      <c r="F37" s="106" t="s">
        <v>208</v>
      </c>
      <c r="G37" s="177" t="s">
        <v>20</v>
      </c>
      <c r="H37" s="193">
        <v>19259.46</v>
      </c>
      <c r="I37" s="194" t="s">
        <v>503</v>
      </c>
      <c r="J37" s="112">
        <v>45078</v>
      </c>
      <c r="K37" s="192" t="s">
        <v>504</v>
      </c>
      <c r="L37" s="192" t="s">
        <v>17</v>
      </c>
    </row>
    <row r="38" spans="1:12" ht="17.25" thickBot="1">
      <c r="A38" s="449" t="s">
        <v>216</v>
      </c>
      <c r="B38" s="450"/>
      <c r="C38" s="450"/>
      <c r="D38" s="450"/>
      <c r="E38" s="450"/>
      <c r="F38" s="450"/>
      <c r="G38" s="485"/>
      <c r="H38" s="182">
        <f>SUM(H34:H37)</f>
        <v>588446.4299999999</v>
      </c>
      <c r="I38" s="486"/>
      <c r="J38" s="487"/>
      <c r="K38" s="487"/>
      <c r="L38" s="488"/>
    </row>
    <row r="39" spans="1:12" ht="33">
      <c r="A39" s="106">
        <v>22</v>
      </c>
      <c r="B39" s="122">
        <v>45107</v>
      </c>
      <c r="C39" s="19" t="s">
        <v>342</v>
      </c>
      <c r="D39" s="18" t="s">
        <v>26</v>
      </c>
      <c r="E39" s="195" t="s">
        <v>505</v>
      </c>
      <c r="F39" s="106" t="s">
        <v>94</v>
      </c>
      <c r="G39" s="106" t="s">
        <v>84</v>
      </c>
      <c r="H39" s="105">
        <v>234800</v>
      </c>
      <c r="I39" s="192" t="s">
        <v>506</v>
      </c>
      <c r="J39" s="112">
        <v>45078</v>
      </c>
      <c r="K39" s="192" t="s">
        <v>79</v>
      </c>
      <c r="L39" s="192" t="s">
        <v>19</v>
      </c>
    </row>
    <row r="40" spans="1:12" ht="50.25" thickBot="1">
      <c r="A40" s="106">
        <v>23</v>
      </c>
      <c r="B40" s="122">
        <v>45107</v>
      </c>
      <c r="C40" s="19" t="s">
        <v>191</v>
      </c>
      <c r="D40" s="18" t="s">
        <v>26</v>
      </c>
      <c r="E40" s="195" t="s">
        <v>507</v>
      </c>
      <c r="F40" s="106" t="s">
        <v>94</v>
      </c>
      <c r="G40" s="106" t="s">
        <v>508</v>
      </c>
      <c r="H40" s="105">
        <v>91950</v>
      </c>
      <c r="I40" s="192" t="s">
        <v>509</v>
      </c>
      <c r="J40" s="112">
        <v>45078</v>
      </c>
      <c r="K40" s="192" t="s">
        <v>36</v>
      </c>
      <c r="L40" s="192" t="s">
        <v>19</v>
      </c>
    </row>
    <row r="41" spans="1:12" ht="17.25" thickBot="1">
      <c r="A41" s="449" t="s">
        <v>581</v>
      </c>
      <c r="B41" s="450"/>
      <c r="C41" s="450"/>
      <c r="D41" s="450"/>
      <c r="E41" s="450"/>
      <c r="F41" s="450"/>
      <c r="G41" s="482"/>
      <c r="H41" s="196">
        <f>SUM(H39:H40)</f>
        <v>326750</v>
      </c>
      <c r="I41" s="489"/>
      <c r="J41" s="487"/>
      <c r="K41" s="487"/>
      <c r="L41" s="488"/>
    </row>
    <row r="42" spans="1:12" ht="33">
      <c r="A42" s="106">
        <v>24</v>
      </c>
      <c r="B42" s="122">
        <v>45107</v>
      </c>
      <c r="C42" s="19" t="s">
        <v>281</v>
      </c>
      <c r="D42" s="18" t="s">
        <v>26</v>
      </c>
      <c r="E42" s="195" t="s">
        <v>50</v>
      </c>
      <c r="F42" s="106" t="s">
        <v>37</v>
      </c>
      <c r="G42" s="106" t="s">
        <v>84</v>
      </c>
      <c r="H42" s="105">
        <v>720740.92</v>
      </c>
      <c r="I42" s="192" t="s">
        <v>512</v>
      </c>
      <c r="J42" s="112">
        <v>45078</v>
      </c>
      <c r="K42" s="192" t="s">
        <v>511</v>
      </c>
      <c r="L42" s="192" t="s">
        <v>32</v>
      </c>
    </row>
    <row r="43" spans="1:12" ht="33">
      <c r="A43" s="106">
        <v>25</v>
      </c>
      <c r="B43" s="122">
        <v>45107</v>
      </c>
      <c r="C43" s="19" t="s">
        <v>513</v>
      </c>
      <c r="D43" s="18" t="s">
        <v>26</v>
      </c>
      <c r="E43" s="195" t="s">
        <v>514</v>
      </c>
      <c r="F43" s="106" t="s">
        <v>37</v>
      </c>
      <c r="G43" s="106" t="s">
        <v>84</v>
      </c>
      <c r="H43" s="105">
        <v>325637.63</v>
      </c>
      <c r="I43" s="192" t="s">
        <v>515</v>
      </c>
      <c r="J43" s="112">
        <v>45078</v>
      </c>
      <c r="K43" s="192" t="s">
        <v>516</v>
      </c>
      <c r="L43" s="192" t="s">
        <v>19</v>
      </c>
    </row>
    <row r="44" spans="1:12" ht="33">
      <c r="A44" s="106">
        <v>26</v>
      </c>
      <c r="B44" s="122">
        <v>45107</v>
      </c>
      <c r="C44" s="19" t="s">
        <v>517</v>
      </c>
      <c r="D44" s="18" t="s">
        <v>26</v>
      </c>
      <c r="E44" s="195" t="s">
        <v>518</v>
      </c>
      <c r="F44" s="106" t="s">
        <v>37</v>
      </c>
      <c r="G44" s="177" t="s">
        <v>519</v>
      </c>
      <c r="H44" s="105">
        <v>120413.73</v>
      </c>
      <c r="I44" s="192" t="s">
        <v>520</v>
      </c>
      <c r="J44" s="112">
        <v>45078</v>
      </c>
      <c r="K44" s="192" t="s">
        <v>521</v>
      </c>
      <c r="L44" s="192" t="s">
        <v>17</v>
      </c>
    </row>
    <row r="45" spans="1:12" ht="33">
      <c r="A45" s="106">
        <v>27</v>
      </c>
      <c r="B45" s="122">
        <v>45107</v>
      </c>
      <c r="C45" s="19" t="s">
        <v>522</v>
      </c>
      <c r="D45" s="18" t="s">
        <v>26</v>
      </c>
      <c r="E45" s="195" t="s">
        <v>523</v>
      </c>
      <c r="F45" s="106" t="s">
        <v>37</v>
      </c>
      <c r="G45" s="177" t="s">
        <v>519</v>
      </c>
      <c r="H45" s="105">
        <v>59301.17</v>
      </c>
      <c r="I45" s="192" t="s">
        <v>524</v>
      </c>
      <c r="J45" s="112">
        <v>45078</v>
      </c>
      <c r="K45" s="192" t="s">
        <v>525</v>
      </c>
      <c r="L45" s="192" t="s">
        <v>17</v>
      </c>
    </row>
    <row r="46" spans="1:12" ht="33">
      <c r="A46" s="106">
        <v>28</v>
      </c>
      <c r="B46" s="122">
        <v>45077</v>
      </c>
      <c r="C46" s="19" t="s">
        <v>399</v>
      </c>
      <c r="D46" s="18" t="s">
        <v>26</v>
      </c>
      <c r="E46" s="195" t="s">
        <v>526</v>
      </c>
      <c r="F46" s="106" t="s">
        <v>37</v>
      </c>
      <c r="G46" s="177" t="s">
        <v>519</v>
      </c>
      <c r="H46" s="105">
        <v>85162.41</v>
      </c>
      <c r="I46" s="192" t="s">
        <v>527</v>
      </c>
      <c r="J46" s="112">
        <v>45078</v>
      </c>
      <c r="K46" s="192" t="s">
        <v>528</v>
      </c>
      <c r="L46" s="192" t="s">
        <v>17</v>
      </c>
    </row>
    <row r="47" spans="1:12" ht="33">
      <c r="A47" s="106">
        <v>29</v>
      </c>
      <c r="B47" s="122">
        <v>45107</v>
      </c>
      <c r="C47" s="19" t="s">
        <v>529</v>
      </c>
      <c r="D47" s="18" t="s">
        <v>26</v>
      </c>
      <c r="E47" s="195" t="s">
        <v>530</v>
      </c>
      <c r="F47" s="106" t="s">
        <v>37</v>
      </c>
      <c r="G47" s="177" t="s">
        <v>153</v>
      </c>
      <c r="H47" s="105">
        <v>95540.29</v>
      </c>
      <c r="I47" s="192" t="s">
        <v>531</v>
      </c>
      <c r="J47" s="112">
        <v>45078</v>
      </c>
      <c r="K47" s="192" t="s">
        <v>532</v>
      </c>
      <c r="L47" s="192" t="s">
        <v>17</v>
      </c>
    </row>
    <row r="48" spans="1:12" ht="33">
      <c r="A48" s="106">
        <v>30</v>
      </c>
      <c r="B48" s="122">
        <v>45107</v>
      </c>
      <c r="C48" s="19" t="s">
        <v>405</v>
      </c>
      <c r="D48" s="18" t="s">
        <v>26</v>
      </c>
      <c r="E48" s="195" t="s">
        <v>533</v>
      </c>
      <c r="F48" s="106" t="s">
        <v>37</v>
      </c>
      <c r="G48" s="177" t="s">
        <v>18</v>
      </c>
      <c r="H48" s="105">
        <v>138368.87</v>
      </c>
      <c r="I48" s="192" t="s">
        <v>534</v>
      </c>
      <c r="J48" s="112">
        <v>45078</v>
      </c>
      <c r="K48" s="192" t="s">
        <v>325</v>
      </c>
      <c r="L48" s="192" t="s">
        <v>17</v>
      </c>
    </row>
    <row r="49" spans="1:12" ht="33">
      <c r="A49" s="106">
        <v>31</v>
      </c>
      <c r="B49" s="122">
        <v>45107</v>
      </c>
      <c r="C49" s="19" t="s">
        <v>112</v>
      </c>
      <c r="D49" s="18" t="s">
        <v>26</v>
      </c>
      <c r="E49" s="195" t="s">
        <v>254</v>
      </c>
      <c r="F49" s="106" t="s">
        <v>37</v>
      </c>
      <c r="G49" s="106" t="s">
        <v>84</v>
      </c>
      <c r="H49" s="105">
        <v>709885.67</v>
      </c>
      <c r="I49" s="192" t="s">
        <v>538</v>
      </c>
      <c r="J49" s="112">
        <v>45078</v>
      </c>
      <c r="K49" s="192" t="s">
        <v>511</v>
      </c>
      <c r="L49" s="192" t="s">
        <v>32</v>
      </c>
    </row>
    <row r="50" spans="1:12" ht="33">
      <c r="A50" s="106">
        <v>32</v>
      </c>
      <c r="B50" s="122">
        <v>45107</v>
      </c>
      <c r="C50" s="19" t="s">
        <v>535</v>
      </c>
      <c r="D50" s="18" t="s">
        <v>26</v>
      </c>
      <c r="E50" s="195" t="s">
        <v>536</v>
      </c>
      <c r="F50" s="106" t="s">
        <v>37</v>
      </c>
      <c r="G50" s="106" t="s">
        <v>84</v>
      </c>
      <c r="H50" s="105">
        <v>100154.65</v>
      </c>
      <c r="I50" s="192" t="s">
        <v>537</v>
      </c>
      <c r="J50" s="112">
        <v>45078</v>
      </c>
      <c r="K50" s="192" t="s">
        <v>250</v>
      </c>
      <c r="L50" s="192" t="s">
        <v>17</v>
      </c>
    </row>
    <row r="51" spans="1:12" ht="33">
      <c r="A51" s="106">
        <v>33</v>
      </c>
      <c r="B51" s="122">
        <v>45107</v>
      </c>
      <c r="C51" s="19" t="s">
        <v>539</v>
      </c>
      <c r="D51" s="18" t="s">
        <v>26</v>
      </c>
      <c r="E51" s="195" t="s">
        <v>358</v>
      </c>
      <c r="F51" s="106" t="s">
        <v>37</v>
      </c>
      <c r="G51" s="177" t="s">
        <v>20</v>
      </c>
      <c r="H51" s="105">
        <v>470680.89</v>
      </c>
      <c r="I51" s="192" t="s">
        <v>540</v>
      </c>
      <c r="J51" s="112">
        <v>45078</v>
      </c>
      <c r="K51" s="192" t="s">
        <v>541</v>
      </c>
      <c r="L51" s="192" t="s">
        <v>32</v>
      </c>
    </row>
    <row r="52" spans="1:12" ht="33">
      <c r="A52" s="106">
        <v>34</v>
      </c>
      <c r="B52" s="122">
        <v>45107</v>
      </c>
      <c r="C52" s="19" t="s">
        <v>445</v>
      </c>
      <c r="D52" s="18" t="s">
        <v>26</v>
      </c>
      <c r="E52" s="195" t="s">
        <v>542</v>
      </c>
      <c r="F52" s="106" t="s">
        <v>37</v>
      </c>
      <c r="G52" s="177" t="s">
        <v>18</v>
      </c>
      <c r="H52" s="105">
        <v>150228.95</v>
      </c>
      <c r="I52" s="192" t="s">
        <v>543</v>
      </c>
      <c r="J52" s="112">
        <v>45078</v>
      </c>
      <c r="K52" s="192" t="s">
        <v>544</v>
      </c>
      <c r="L52" s="192" t="s">
        <v>17</v>
      </c>
    </row>
    <row r="53" spans="1:12" ht="33">
      <c r="A53" s="106">
        <v>35</v>
      </c>
      <c r="B53" s="122">
        <v>45107</v>
      </c>
      <c r="C53" s="19" t="s">
        <v>170</v>
      </c>
      <c r="D53" s="18" t="s">
        <v>26</v>
      </c>
      <c r="E53" s="195" t="s">
        <v>545</v>
      </c>
      <c r="F53" s="106" t="s">
        <v>37</v>
      </c>
      <c r="G53" s="177" t="s">
        <v>18</v>
      </c>
      <c r="H53" s="105">
        <v>85656.72</v>
      </c>
      <c r="I53" s="192" t="s">
        <v>546</v>
      </c>
      <c r="J53" s="112">
        <v>44942</v>
      </c>
      <c r="K53" s="192" t="s">
        <v>222</v>
      </c>
      <c r="L53" s="192" t="s">
        <v>17</v>
      </c>
    </row>
    <row r="54" spans="1:12" ht="116.25" thickBot="1">
      <c r="A54" s="106">
        <v>36</v>
      </c>
      <c r="B54" s="122">
        <v>45107</v>
      </c>
      <c r="C54" s="19" t="s">
        <v>547</v>
      </c>
      <c r="D54" s="18" t="s">
        <v>26</v>
      </c>
      <c r="E54" s="195" t="s">
        <v>548</v>
      </c>
      <c r="F54" s="106" t="s">
        <v>37</v>
      </c>
      <c r="G54" s="177" t="s">
        <v>20</v>
      </c>
      <c r="H54" s="105">
        <v>70001.51</v>
      </c>
      <c r="I54" s="192" t="s">
        <v>549</v>
      </c>
      <c r="J54" s="162">
        <v>45019</v>
      </c>
      <c r="K54" s="192" t="s">
        <v>36</v>
      </c>
      <c r="L54" s="192" t="s">
        <v>19</v>
      </c>
    </row>
    <row r="55" spans="1:12" ht="17.25" thickBot="1">
      <c r="A55" s="449" t="s">
        <v>248</v>
      </c>
      <c r="B55" s="450"/>
      <c r="C55" s="450"/>
      <c r="D55" s="450"/>
      <c r="E55" s="450"/>
      <c r="F55" s="450"/>
      <c r="G55" s="482"/>
      <c r="H55" s="196">
        <f>SUM(H42:H54)</f>
        <v>3131773.41</v>
      </c>
      <c r="I55" s="489"/>
      <c r="J55" s="487"/>
      <c r="K55" s="487"/>
      <c r="L55" s="488"/>
    </row>
    <row r="56" spans="1:12" ht="33.75" thickBot="1">
      <c r="A56" s="183">
        <v>37</v>
      </c>
      <c r="B56" s="122">
        <v>45107</v>
      </c>
      <c r="C56" s="19" t="s">
        <v>288</v>
      </c>
      <c r="D56" s="18" t="s">
        <v>26</v>
      </c>
      <c r="E56" s="195" t="s">
        <v>550</v>
      </c>
      <c r="F56" s="183" t="s">
        <v>551</v>
      </c>
      <c r="G56" s="106" t="s">
        <v>552</v>
      </c>
      <c r="H56" s="105">
        <v>26531.3</v>
      </c>
      <c r="I56" s="192" t="s">
        <v>252</v>
      </c>
      <c r="J56" s="192" t="s">
        <v>553</v>
      </c>
      <c r="K56" s="192" t="s">
        <v>36</v>
      </c>
      <c r="L56" s="192" t="s">
        <v>19</v>
      </c>
    </row>
    <row r="57" spans="1:12" ht="16.5">
      <c r="A57" s="498" t="s">
        <v>562</v>
      </c>
      <c r="B57" s="499"/>
      <c r="C57" s="499"/>
      <c r="D57" s="499"/>
      <c r="E57" s="499"/>
      <c r="F57" s="499"/>
      <c r="G57" s="500"/>
      <c r="H57" s="245">
        <f>SUM(H56:H56)</f>
        <v>26531.3</v>
      </c>
      <c r="I57" s="223"/>
      <c r="J57" s="223"/>
      <c r="K57" s="223"/>
      <c r="L57" s="246"/>
    </row>
    <row r="58" spans="1:12" ht="33">
      <c r="A58" s="189">
        <v>38</v>
      </c>
      <c r="B58" s="159">
        <v>45077</v>
      </c>
      <c r="C58" s="36" t="s">
        <v>459</v>
      </c>
      <c r="D58" s="29" t="s">
        <v>26</v>
      </c>
      <c r="E58" s="247" t="s">
        <v>389</v>
      </c>
      <c r="F58" s="189" t="s">
        <v>53</v>
      </c>
      <c r="G58" s="28" t="s">
        <v>386</v>
      </c>
      <c r="H58" s="35">
        <v>673261.05</v>
      </c>
      <c r="I58" s="225" t="s">
        <v>582</v>
      </c>
      <c r="J58" s="225" t="s">
        <v>554</v>
      </c>
      <c r="K58" s="225" t="s">
        <v>543</v>
      </c>
      <c r="L58" s="225" t="s">
        <v>32</v>
      </c>
    </row>
    <row r="59" spans="1:12" ht="33.75" thickBot="1">
      <c r="A59" s="183">
        <v>39</v>
      </c>
      <c r="B59" s="122">
        <v>45077</v>
      </c>
      <c r="C59" s="19" t="s">
        <v>255</v>
      </c>
      <c r="D59" s="18" t="s">
        <v>26</v>
      </c>
      <c r="E59" s="195" t="s">
        <v>39</v>
      </c>
      <c r="F59" s="183" t="s">
        <v>53</v>
      </c>
      <c r="G59" s="106" t="s">
        <v>20</v>
      </c>
      <c r="H59" s="105">
        <v>232794.24</v>
      </c>
      <c r="I59" s="192" t="s">
        <v>510</v>
      </c>
      <c r="J59" s="192" t="s">
        <v>554</v>
      </c>
      <c r="K59" s="192" t="s">
        <v>364</v>
      </c>
      <c r="L59" s="192" t="s">
        <v>32</v>
      </c>
    </row>
    <row r="60" spans="1:12" ht="17.25" thickBot="1">
      <c r="A60" s="449" t="s">
        <v>393</v>
      </c>
      <c r="B60" s="450"/>
      <c r="C60" s="450"/>
      <c r="D60" s="450"/>
      <c r="E60" s="450"/>
      <c r="F60" s="450"/>
      <c r="G60" s="482"/>
      <c r="H60" s="60">
        <f>SUM(H58:H59)</f>
        <v>906055.29</v>
      </c>
      <c r="I60" s="200"/>
      <c r="J60" s="200"/>
      <c r="K60" s="200"/>
      <c r="L60" s="201"/>
    </row>
    <row r="61" spans="1:14" ht="49.5">
      <c r="A61" s="183">
        <v>40</v>
      </c>
      <c r="B61" s="122">
        <v>45107</v>
      </c>
      <c r="C61" s="19" t="s">
        <v>555</v>
      </c>
      <c r="D61" s="18" t="s">
        <v>26</v>
      </c>
      <c r="E61" s="195" t="s">
        <v>597</v>
      </c>
      <c r="F61" s="183" t="s">
        <v>556</v>
      </c>
      <c r="G61" s="106" t="s">
        <v>18</v>
      </c>
      <c r="H61" s="105">
        <v>43047.66</v>
      </c>
      <c r="I61" s="192" t="s">
        <v>557</v>
      </c>
      <c r="J61" s="192" t="s">
        <v>558</v>
      </c>
      <c r="K61" s="192" t="s">
        <v>36</v>
      </c>
      <c r="L61" s="192" t="s">
        <v>19</v>
      </c>
      <c r="N61" s="173" t="s">
        <v>598</v>
      </c>
    </row>
    <row r="62" spans="1:12" ht="33.75" thickBot="1">
      <c r="A62" s="198">
        <v>41</v>
      </c>
      <c r="B62" s="122">
        <v>45107</v>
      </c>
      <c r="C62" s="19" t="s">
        <v>555</v>
      </c>
      <c r="D62" s="18" t="s">
        <v>26</v>
      </c>
      <c r="E62" s="195" t="s">
        <v>559</v>
      </c>
      <c r="F62" s="183" t="s">
        <v>556</v>
      </c>
      <c r="G62" s="106" t="s">
        <v>18</v>
      </c>
      <c r="H62" s="105">
        <v>356634.76</v>
      </c>
      <c r="I62" s="192" t="s">
        <v>560</v>
      </c>
      <c r="J62" s="192" t="s">
        <v>558</v>
      </c>
      <c r="K62" s="192" t="s">
        <v>36</v>
      </c>
      <c r="L62" s="192" t="s">
        <v>19</v>
      </c>
    </row>
    <row r="63" spans="1:12" ht="17.25" thickBot="1">
      <c r="A63" s="449" t="s">
        <v>561</v>
      </c>
      <c r="B63" s="450"/>
      <c r="C63" s="450"/>
      <c r="D63" s="450"/>
      <c r="E63" s="450"/>
      <c r="F63" s="450"/>
      <c r="G63" s="482"/>
      <c r="H63" s="60">
        <f>SUM(H61:H62)</f>
        <v>399682.42000000004</v>
      </c>
      <c r="I63" s="200"/>
      <c r="J63" s="200"/>
      <c r="K63" s="200"/>
      <c r="L63" s="201"/>
    </row>
    <row r="64" spans="1:12" ht="83.25" thickBot="1">
      <c r="A64" s="198">
        <v>42</v>
      </c>
      <c r="B64" s="122">
        <v>45107</v>
      </c>
      <c r="C64" s="217" t="s">
        <v>563</v>
      </c>
      <c r="D64" s="218" t="s">
        <v>26</v>
      </c>
      <c r="E64" s="219" t="s">
        <v>564</v>
      </c>
      <c r="F64" s="220" t="s">
        <v>565</v>
      </c>
      <c r="G64" s="221" t="s">
        <v>47</v>
      </c>
      <c r="H64" s="222">
        <v>18602.87</v>
      </c>
      <c r="I64" s="223" t="s">
        <v>566</v>
      </c>
      <c r="J64" s="223" t="s">
        <v>554</v>
      </c>
      <c r="K64" s="223" t="s">
        <v>36</v>
      </c>
      <c r="L64" s="223" t="s">
        <v>19</v>
      </c>
    </row>
    <row r="65" spans="1:12" ht="83.25" thickBot="1">
      <c r="A65" s="189">
        <v>43</v>
      </c>
      <c r="B65" s="122">
        <v>45107</v>
      </c>
      <c r="C65" s="239" t="s">
        <v>567</v>
      </c>
      <c r="D65" s="58" t="s">
        <v>26</v>
      </c>
      <c r="E65" s="240" t="s">
        <v>564</v>
      </c>
      <c r="F65" s="241" t="s">
        <v>565</v>
      </c>
      <c r="G65" s="61" t="s">
        <v>20</v>
      </c>
      <c r="H65" s="242">
        <v>18192.56</v>
      </c>
      <c r="I65" s="243" t="s">
        <v>566</v>
      </c>
      <c r="J65" s="243" t="s">
        <v>554</v>
      </c>
      <c r="K65" s="243" t="s">
        <v>36</v>
      </c>
      <c r="L65" s="243" t="s">
        <v>19</v>
      </c>
    </row>
    <row r="66" spans="1:12" ht="83.25" thickBot="1">
      <c r="A66" s="198">
        <v>44</v>
      </c>
      <c r="B66" s="122">
        <v>45107</v>
      </c>
      <c r="C66" s="239" t="s">
        <v>162</v>
      </c>
      <c r="D66" s="58" t="s">
        <v>26</v>
      </c>
      <c r="E66" s="240" t="s">
        <v>564</v>
      </c>
      <c r="F66" s="241" t="s">
        <v>565</v>
      </c>
      <c r="G66" s="61" t="s">
        <v>20</v>
      </c>
      <c r="H66" s="242">
        <v>35255.15</v>
      </c>
      <c r="I66" s="243" t="s">
        <v>566</v>
      </c>
      <c r="J66" s="243" t="s">
        <v>554</v>
      </c>
      <c r="K66" s="243" t="s">
        <v>36</v>
      </c>
      <c r="L66" s="243" t="s">
        <v>19</v>
      </c>
    </row>
    <row r="67" spans="1:12" ht="83.25" thickBot="1">
      <c r="A67" s="189">
        <v>45</v>
      </c>
      <c r="B67" s="122">
        <v>45107</v>
      </c>
      <c r="C67" s="239" t="s">
        <v>547</v>
      </c>
      <c r="D67" s="58" t="s">
        <v>26</v>
      </c>
      <c r="E67" s="240" t="s">
        <v>564</v>
      </c>
      <c r="F67" s="241" t="s">
        <v>565</v>
      </c>
      <c r="G67" s="61" t="s">
        <v>20</v>
      </c>
      <c r="H67" s="242">
        <v>15114.32</v>
      </c>
      <c r="I67" s="243" t="s">
        <v>568</v>
      </c>
      <c r="J67" s="243" t="s">
        <v>554</v>
      </c>
      <c r="K67" s="243" t="s">
        <v>36</v>
      </c>
      <c r="L67" s="243" t="s">
        <v>19</v>
      </c>
    </row>
    <row r="68" spans="1:12" ht="83.25" thickBot="1">
      <c r="A68" s="198">
        <v>46</v>
      </c>
      <c r="B68" s="122">
        <v>45107</v>
      </c>
      <c r="C68" s="239" t="s">
        <v>569</v>
      </c>
      <c r="D68" s="58" t="s">
        <v>26</v>
      </c>
      <c r="E68" s="240" t="s">
        <v>564</v>
      </c>
      <c r="F68" s="241" t="s">
        <v>565</v>
      </c>
      <c r="G68" s="61" t="s">
        <v>20</v>
      </c>
      <c r="H68" s="242">
        <v>55577.5</v>
      </c>
      <c r="I68" s="243" t="s">
        <v>570</v>
      </c>
      <c r="J68" s="243" t="s">
        <v>554</v>
      </c>
      <c r="K68" s="243" t="s">
        <v>36</v>
      </c>
      <c r="L68" s="243" t="s">
        <v>19</v>
      </c>
    </row>
    <row r="69" spans="1:12" ht="17.25" thickBot="1">
      <c r="A69" s="449" t="s">
        <v>571</v>
      </c>
      <c r="B69" s="450"/>
      <c r="C69" s="450"/>
      <c r="D69" s="450"/>
      <c r="E69" s="450"/>
      <c r="F69" s="450"/>
      <c r="G69" s="482"/>
      <c r="H69" s="60">
        <f>SUM(H64:H68)</f>
        <v>142742.4</v>
      </c>
      <c r="I69" s="200"/>
      <c r="J69" s="200"/>
      <c r="K69" s="200"/>
      <c r="L69" s="201"/>
    </row>
    <row r="70" spans="1:12" ht="33.75" thickBot="1">
      <c r="A70" s="198">
        <v>47</v>
      </c>
      <c r="B70" s="122">
        <v>45107</v>
      </c>
      <c r="C70" s="47" t="s">
        <v>572</v>
      </c>
      <c r="D70" s="34" t="s">
        <v>26</v>
      </c>
      <c r="E70" s="202" t="s">
        <v>573</v>
      </c>
      <c r="F70" s="198" t="s">
        <v>574</v>
      </c>
      <c r="G70" s="27" t="s">
        <v>20</v>
      </c>
      <c r="H70" s="203">
        <v>493415</v>
      </c>
      <c r="I70" s="199" t="s">
        <v>369</v>
      </c>
      <c r="J70" s="199" t="s">
        <v>575</v>
      </c>
      <c r="K70" s="199" t="s">
        <v>36</v>
      </c>
      <c r="L70" s="199" t="s">
        <v>19</v>
      </c>
    </row>
    <row r="71" spans="1:12" ht="17.25" thickBot="1">
      <c r="A71" s="449" t="s">
        <v>576</v>
      </c>
      <c r="B71" s="450"/>
      <c r="C71" s="450"/>
      <c r="D71" s="450"/>
      <c r="E71" s="450"/>
      <c r="F71" s="450"/>
      <c r="G71" s="482"/>
      <c r="H71" s="205">
        <f>SUM(H70)</f>
        <v>493415</v>
      </c>
      <c r="I71" s="200"/>
      <c r="J71" s="200"/>
      <c r="K71" s="200"/>
      <c r="L71" s="201"/>
    </row>
    <row r="72" spans="1:12" ht="66.75" thickBot="1">
      <c r="A72" s="183">
        <v>48</v>
      </c>
      <c r="B72" s="122">
        <v>45107</v>
      </c>
      <c r="C72" s="19" t="s">
        <v>577</v>
      </c>
      <c r="D72" s="18" t="s">
        <v>26</v>
      </c>
      <c r="E72" s="184" t="s">
        <v>578</v>
      </c>
      <c r="F72" s="183" t="s">
        <v>446</v>
      </c>
      <c r="G72" s="172" t="s">
        <v>47</v>
      </c>
      <c r="H72" s="227">
        <v>220574</v>
      </c>
      <c r="I72" s="192" t="s">
        <v>579</v>
      </c>
      <c r="J72" s="192" t="s">
        <v>580</v>
      </c>
      <c r="K72" s="192" t="s">
        <v>36</v>
      </c>
      <c r="L72" s="192" t="s">
        <v>19</v>
      </c>
    </row>
    <row r="73" spans="1:12" ht="17.25" thickBot="1">
      <c r="A73" s="449" t="s">
        <v>451</v>
      </c>
      <c r="B73" s="450"/>
      <c r="C73" s="450"/>
      <c r="D73" s="450"/>
      <c r="E73" s="450"/>
      <c r="F73" s="450"/>
      <c r="G73" s="485"/>
      <c r="H73" s="244">
        <f>SUM(H72:H72)</f>
        <v>220574</v>
      </c>
      <c r="I73" s="200"/>
      <c r="J73" s="200"/>
      <c r="K73" s="200"/>
      <c r="L73" s="201"/>
    </row>
    <row r="74" spans="1:12" ht="49.5">
      <c r="A74" s="183">
        <v>49</v>
      </c>
      <c r="B74" s="122">
        <v>45107</v>
      </c>
      <c r="C74" s="19" t="s">
        <v>583</v>
      </c>
      <c r="D74" s="18" t="s">
        <v>26</v>
      </c>
      <c r="E74" s="184" t="s">
        <v>584</v>
      </c>
      <c r="F74" s="183" t="s">
        <v>585</v>
      </c>
      <c r="G74" s="183" t="s">
        <v>586</v>
      </c>
      <c r="H74" s="227">
        <v>10000</v>
      </c>
      <c r="I74" s="192" t="s">
        <v>587</v>
      </c>
      <c r="J74" s="192" t="s">
        <v>588</v>
      </c>
      <c r="K74" s="192" t="s">
        <v>36</v>
      </c>
      <c r="L74" s="192" t="s">
        <v>19</v>
      </c>
    </row>
    <row r="75" spans="1:12" ht="50.25" thickBot="1">
      <c r="A75" s="189">
        <v>50</v>
      </c>
      <c r="B75" s="122">
        <v>45107</v>
      </c>
      <c r="C75" s="19" t="s">
        <v>589</v>
      </c>
      <c r="D75" s="18" t="s">
        <v>26</v>
      </c>
      <c r="E75" s="184" t="s">
        <v>584</v>
      </c>
      <c r="F75" s="183" t="s">
        <v>585</v>
      </c>
      <c r="G75" s="183" t="s">
        <v>586</v>
      </c>
      <c r="H75" s="227">
        <v>8000</v>
      </c>
      <c r="I75" s="192" t="s">
        <v>590</v>
      </c>
      <c r="J75" s="192" t="s">
        <v>591</v>
      </c>
      <c r="K75" s="192" t="s">
        <v>36</v>
      </c>
      <c r="L75" s="192" t="s">
        <v>19</v>
      </c>
    </row>
    <row r="76" spans="1:12" ht="17.25" thickBot="1">
      <c r="A76" s="449" t="s">
        <v>592</v>
      </c>
      <c r="B76" s="483"/>
      <c r="C76" s="483"/>
      <c r="D76" s="483"/>
      <c r="E76" s="483"/>
      <c r="F76" s="483"/>
      <c r="G76" s="484"/>
      <c r="H76" s="60">
        <f>SUM(H74:H75)</f>
        <v>18000</v>
      </c>
      <c r="I76" s="200"/>
      <c r="J76" s="200"/>
      <c r="K76" s="200"/>
      <c r="L76" s="201"/>
    </row>
    <row r="77" spans="1:12" ht="50.25" thickBot="1">
      <c r="A77" s="198">
        <v>51</v>
      </c>
      <c r="B77" s="122"/>
      <c r="C77" s="19" t="s">
        <v>572</v>
      </c>
      <c r="D77" s="18" t="s">
        <v>26</v>
      </c>
      <c r="E77" s="184" t="s">
        <v>593</v>
      </c>
      <c r="F77" s="183" t="s">
        <v>594</v>
      </c>
      <c r="G77" s="183" t="s">
        <v>595</v>
      </c>
      <c r="H77" s="227">
        <v>120100</v>
      </c>
      <c r="I77" s="192" t="s">
        <v>590</v>
      </c>
      <c r="J77" s="192" t="s">
        <v>591</v>
      </c>
      <c r="K77" s="192" t="s">
        <v>36</v>
      </c>
      <c r="L77" s="192" t="s">
        <v>19</v>
      </c>
    </row>
    <row r="78" spans="1:12" ht="17.25" thickBot="1">
      <c r="A78" s="493" t="s">
        <v>596</v>
      </c>
      <c r="B78" s="494"/>
      <c r="C78" s="494"/>
      <c r="D78" s="494"/>
      <c r="E78" s="494"/>
      <c r="F78" s="494"/>
      <c r="G78" s="495"/>
      <c r="H78" s="60">
        <f>SUM(H77)</f>
        <v>120100</v>
      </c>
      <c r="I78" s="200"/>
      <c r="J78" s="200"/>
      <c r="K78" s="200"/>
      <c r="L78" s="201"/>
    </row>
    <row r="79" spans="1:12" ht="17.25" thickBot="1">
      <c r="A79" s="466" t="s">
        <v>25</v>
      </c>
      <c r="B79" s="467"/>
      <c r="C79" s="467"/>
      <c r="D79" s="467"/>
      <c r="E79" s="467"/>
      <c r="F79" s="467"/>
      <c r="G79" s="467"/>
      <c r="H79" s="141">
        <f>H17+H23+H25+H33+H38+H41+H55+H57+H60+H63+H69++H71+H73+H76+H78</f>
        <v>8492207.129999999</v>
      </c>
      <c r="I79" s="468"/>
      <c r="J79" s="468"/>
      <c r="K79" s="468"/>
      <c r="L79" s="469"/>
    </row>
    <row r="80" spans="1:12" ht="15.75">
      <c r="A80" s="5"/>
      <c r="B80" s="6"/>
      <c r="C80" s="234" t="s">
        <v>31</v>
      </c>
      <c r="D80" s="234"/>
      <c r="E80" s="234"/>
      <c r="F80" s="234"/>
      <c r="G80" s="234"/>
      <c r="H80" s="234"/>
      <c r="I80" s="234"/>
      <c r="J80" s="234"/>
      <c r="K80" s="234"/>
      <c r="L80" s="234"/>
    </row>
    <row r="81" spans="1:12" ht="15.75">
      <c r="A81" s="7" t="s">
        <v>10</v>
      </c>
      <c r="B81" s="1"/>
      <c r="C81" s="1"/>
      <c r="D81" s="1"/>
      <c r="E81" s="1"/>
      <c r="F81" s="237"/>
      <c r="G81" s="237"/>
      <c r="H81" s="1"/>
      <c r="I81" s="1"/>
      <c r="J81" s="1"/>
      <c r="K81" s="1"/>
      <c r="L81" s="1"/>
    </row>
    <row r="82" spans="1:12" ht="15.75">
      <c r="A82" s="448"/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</row>
    <row r="83" spans="1:12" ht="15.75">
      <c r="A83" s="1"/>
      <c r="B83" s="1"/>
      <c r="C83" s="1"/>
      <c r="D83" s="1"/>
      <c r="E83" s="1"/>
      <c r="F83" s="237"/>
      <c r="G83" s="237"/>
      <c r="H83" s="1"/>
      <c r="I83" s="1"/>
      <c r="J83" s="1"/>
      <c r="K83" s="1"/>
      <c r="L83" s="1"/>
    </row>
    <row r="84" ht="15.75">
      <c r="A84" s="1"/>
    </row>
    <row r="85" spans="1:16" ht="15.75">
      <c r="A85" s="1"/>
      <c r="P85" s="207"/>
    </row>
    <row r="86" spans="1:14" ht="15.75">
      <c r="A86" s="1"/>
      <c r="M86" s="234"/>
      <c r="N86" s="234"/>
    </row>
    <row r="87" spans="1:3" ht="15.75">
      <c r="A87" s="1"/>
      <c r="C87" s="173" t="s">
        <v>461</v>
      </c>
    </row>
    <row r="88" spans="1:20" ht="82.5" hidden="1">
      <c r="A88" s="1"/>
      <c r="S88" s="67">
        <v>44592</v>
      </c>
      <c r="T88" s="47" t="s">
        <v>42</v>
      </c>
    </row>
    <row r="89" ht="15.75" hidden="1">
      <c r="A89" s="1"/>
    </row>
    <row r="90" ht="15.75" hidden="1">
      <c r="A90" s="1"/>
    </row>
    <row r="91" ht="15.75" hidden="1">
      <c r="A91" s="1"/>
    </row>
    <row r="92" ht="15.75">
      <c r="A92" s="1"/>
    </row>
    <row r="93" ht="15" customHeight="1">
      <c r="A93" s="1"/>
    </row>
    <row r="94" ht="15" customHeight="1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" customHeight="1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" customHeight="1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" customHeight="1">
      <c r="A152" s="1"/>
    </row>
    <row r="153" ht="15" customHeight="1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" customHeight="1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" customHeight="1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" customHeight="1">
      <c r="A198" s="1"/>
    </row>
    <row r="199" ht="15" customHeight="1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" customHeight="1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" customHeight="1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" customHeight="1">
      <c r="A255" s="1"/>
    </row>
    <row r="256" ht="15" customHeight="1">
      <c r="A256" s="1"/>
    </row>
    <row r="257" ht="15.75">
      <c r="A257" s="1"/>
    </row>
    <row r="258" ht="15.75">
      <c r="A258" s="1"/>
    </row>
    <row r="259" ht="15.75">
      <c r="A259" s="1"/>
    </row>
    <row r="260" ht="15" customHeight="1">
      <c r="A260" s="1"/>
    </row>
    <row r="261" ht="15.75">
      <c r="A261" s="1"/>
    </row>
    <row r="262" ht="15.75">
      <c r="A262" s="1"/>
    </row>
    <row r="263" ht="15" customHeight="1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" customHeight="1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" customHeight="1">
      <c r="A307" s="1"/>
    </row>
    <row r="308" ht="15.75">
      <c r="A308" s="8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" customHeight="1">
      <c r="A326" s="1"/>
    </row>
    <row r="327" ht="15" customHeight="1">
      <c r="A327" s="1"/>
    </row>
    <row r="328" ht="15.75">
      <c r="A328" s="1"/>
    </row>
    <row r="329" ht="15.75">
      <c r="A329" s="1"/>
    </row>
    <row r="330" ht="15.75">
      <c r="A330" s="1"/>
    </row>
    <row r="331" ht="15" customHeight="1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" customHeight="1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" customHeight="1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" customHeight="1">
      <c r="A385" s="1"/>
    </row>
    <row r="386" ht="15" customHeight="1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" customHeight="1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" customHeight="1">
      <c r="A409" s="1"/>
    </row>
    <row r="410" ht="15" customHeight="1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" customHeight="1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" customHeight="1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" customHeight="1">
      <c r="A495" s="1"/>
    </row>
    <row r="496" ht="15" customHeight="1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" customHeight="1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" customHeight="1">
      <c r="A525" s="1"/>
    </row>
    <row r="526" ht="15" customHeight="1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" customHeight="1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 t="s">
        <v>4</v>
      </c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" customHeight="1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" customHeight="1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" customHeight="1">
      <c r="A612" s="1"/>
    </row>
    <row r="613" ht="15" customHeight="1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" customHeight="1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" customHeight="1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" customHeight="1">
      <c r="A681" s="1"/>
    </row>
    <row r="682" ht="15" customHeight="1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" customHeight="1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" customHeight="1">
      <c r="A746" s="1"/>
    </row>
    <row r="747" ht="15" customHeight="1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" customHeight="1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33" customHeight="1">
      <c r="A760" s="1"/>
    </row>
    <row r="761" ht="15.75">
      <c r="A761" s="1"/>
    </row>
    <row r="762" ht="15.75">
      <c r="A762" s="1"/>
    </row>
    <row r="763" spans="1:12" ht="15.75">
      <c r="A763" s="1"/>
      <c r="B763" s="1"/>
      <c r="C763" s="1"/>
      <c r="D763" s="1"/>
      <c r="E763" s="1"/>
      <c r="F763" s="237"/>
      <c r="G763" s="237"/>
      <c r="H763" s="1"/>
      <c r="I763" s="1"/>
      <c r="J763" s="1"/>
      <c r="K763" s="1"/>
      <c r="L763" s="1"/>
    </row>
    <row r="764" spans="1:12" ht="15.75">
      <c r="A764" s="1"/>
      <c r="B764" s="1"/>
      <c r="C764" s="1"/>
      <c r="D764" s="1"/>
      <c r="E764" s="1"/>
      <c r="F764" s="237"/>
      <c r="G764" s="237"/>
      <c r="H764" s="1"/>
      <c r="I764" s="1"/>
      <c r="J764" s="1"/>
      <c r="K764" s="1"/>
      <c r="L764" s="1"/>
    </row>
    <row r="765" spans="1:12" ht="15.75">
      <c r="A765" s="1"/>
      <c r="B765" s="1"/>
      <c r="C765" s="1"/>
      <c r="D765" s="1"/>
      <c r="E765" s="1"/>
      <c r="F765" s="237"/>
      <c r="G765" s="237"/>
      <c r="H765" s="1"/>
      <c r="I765" s="1"/>
      <c r="J765" s="1"/>
      <c r="K765" s="1"/>
      <c r="L765" s="1"/>
    </row>
    <row r="766" spans="1:12" ht="15.75">
      <c r="A766" s="1"/>
      <c r="B766" s="1"/>
      <c r="C766" s="1"/>
      <c r="D766" s="1"/>
      <c r="E766" s="1"/>
      <c r="F766" s="237"/>
      <c r="G766" s="237"/>
      <c r="H766" s="1"/>
      <c r="I766" s="1"/>
      <c r="J766" s="1"/>
      <c r="K766" s="1"/>
      <c r="L766" s="1"/>
    </row>
    <row r="769" ht="15.75">
      <c r="M769" s="1"/>
    </row>
    <row r="770" ht="15.75">
      <c r="M770" s="1"/>
    </row>
    <row r="771" ht="15.75">
      <c r="M771" s="1"/>
    </row>
    <row r="772" ht="15.75">
      <c r="M772" s="1"/>
    </row>
  </sheetData>
  <sheetProtection/>
  <mergeCells count="42">
    <mergeCell ref="A60:G60"/>
    <mergeCell ref="A63:G63"/>
    <mergeCell ref="A82:L82"/>
    <mergeCell ref="A69:G69"/>
    <mergeCell ref="A71:G71"/>
    <mergeCell ref="A73:G73"/>
    <mergeCell ref="A76:G76"/>
    <mergeCell ref="A79:G79"/>
    <mergeCell ref="I79:L79"/>
    <mergeCell ref="A78:G78"/>
    <mergeCell ref="A41:G41"/>
    <mergeCell ref="I41:L41"/>
    <mergeCell ref="A55:G55"/>
    <mergeCell ref="I55:L55"/>
    <mergeCell ref="A57:G57"/>
    <mergeCell ref="A17:G17"/>
    <mergeCell ref="A25:G25"/>
    <mergeCell ref="A33:G33"/>
    <mergeCell ref="A38:G38"/>
    <mergeCell ref="I38:L38"/>
    <mergeCell ref="A23:G23"/>
    <mergeCell ref="I23:L23"/>
    <mergeCell ref="K9:L10"/>
    <mergeCell ref="H10:H11"/>
    <mergeCell ref="I10:I11"/>
    <mergeCell ref="J10:J11"/>
    <mergeCell ref="H5:L5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71"/>
  <sheetViews>
    <sheetView zoomScaleSheetLayoutView="100" zoomScalePageLayoutView="0" workbookViewId="0" topLeftCell="A39">
      <selection activeCell="G91" sqref="G91"/>
    </sheetView>
  </sheetViews>
  <sheetFormatPr defaultColWidth="9.140625" defaultRowHeight="15"/>
  <cols>
    <col min="1" max="1" width="4.8515625" style="173" customWidth="1"/>
    <col min="2" max="2" width="8.7109375" style="173" customWidth="1"/>
    <col min="3" max="3" width="19.8515625" style="173" customWidth="1"/>
    <col min="4" max="4" width="14.8515625" style="173" customWidth="1"/>
    <col min="5" max="5" width="23.140625" style="173" customWidth="1"/>
    <col min="6" max="6" width="24.57421875" style="206" customWidth="1"/>
    <col min="7" max="7" width="23.7109375" style="206" customWidth="1"/>
    <col min="8" max="8" width="13.7109375" style="173" customWidth="1"/>
    <col min="9" max="9" width="6.00390625" style="173" customWidth="1"/>
    <col min="10" max="10" width="11.140625" style="173" customWidth="1"/>
    <col min="11" max="11" width="4.7109375" style="173" customWidth="1"/>
    <col min="12" max="12" width="4.140625" style="173" customWidth="1"/>
    <col min="13" max="16384" width="9.140625" style="173" customWidth="1"/>
  </cols>
  <sheetData>
    <row r="1" spans="1:12" ht="24.75" customHeight="1">
      <c r="A1" s="1"/>
      <c r="B1" s="1"/>
      <c r="C1" s="248"/>
      <c r="D1" s="1"/>
      <c r="E1" s="1"/>
      <c r="F1" s="248"/>
      <c r="G1" s="248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248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248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248"/>
      <c r="G4" s="248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248"/>
      <c r="G5" s="248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248"/>
      <c r="G6" s="248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251"/>
      <c r="L7" s="251"/>
    </row>
    <row r="8" spans="1:12" ht="16.5" thickBot="1">
      <c r="A8" s="403" t="s">
        <v>599</v>
      </c>
      <c r="B8" s="403"/>
      <c r="C8" s="403"/>
      <c r="D8" s="403"/>
      <c r="E8" s="403"/>
      <c r="F8" s="403"/>
      <c r="G8" s="403"/>
      <c r="H8" s="403"/>
      <c r="I8" s="403"/>
      <c r="J8" s="249"/>
      <c r="K8" s="251"/>
      <c r="L8" s="251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250">
        <v>2</v>
      </c>
      <c r="C12" s="10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66">
      <c r="A13" s="118">
        <v>1</v>
      </c>
      <c r="B13" s="122">
        <v>45138</v>
      </c>
      <c r="C13" s="19" t="s">
        <v>600</v>
      </c>
      <c r="D13" s="18" t="s">
        <v>26</v>
      </c>
      <c r="E13" s="238" t="s">
        <v>601</v>
      </c>
      <c r="F13" s="172" t="s">
        <v>47</v>
      </c>
      <c r="G13" s="172" t="s">
        <v>47</v>
      </c>
      <c r="H13" s="180">
        <v>24440.41</v>
      </c>
      <c r="I13" s="123">
        <v>221</v>
      </c>
      <c r="J13" s="112">
        <v>45110</v>
      </c>
      <c r="K13" s="123">
        <v>2</v>
      </c>
      <c r="L13" s="123" t="s">
        <v>19</v>
      </c>
    </row>
    <row r="14" spans="1:12" ht="39" thickBot="1">
      <c r="A14" s="127">
        <v>2</v>
      </c>
      <c r="B14" s="122">
        <v>45138</v>
      </c>
      <c r="C14" s="36" t="s">
        <v>602</v>
      </c>
      <c r="D14" s="18" t="s">
        <v>26</v>
      </c>
      <c r="E14" s="128" t="s">
        <v>603</v>
      </c>
      <c r="F14" s="172" t="s">
        <v>47</v>
      </c>
      <c r="G14" s="172" t="s">
        <v>47</v>
      </c>
      <c r="H14" s="124">
        <v>43182.72</v>
      </c>
      <c r="I14" s="127">
        <v>222</v>
      </c>
      <c r="J14" s="112">
        <v>45110</v>
      </c>
      <c r="K14" s="127">
        <v>1</v>
      </c>
      <c r="L14" s="127" t="s">
        <v>19</v>
      </c>
    </row>
    <row r="15" spans="1:16" ht="16.5" thickBot="1">
      <c r="A15" s="496" t="s">
        <v>133</v>
      </c>
      <c r="B15" s="497"/>
      <c r="C15" s="497"/>
      <c r="D15" s="497"/>
      <c r="E15" s="497"/>
      <c r="F15" s="497"/>
      <c r="G15" s="497"/>
      <c r="H15" s="214">
        <f>SUM(H13:H14)</f>
        <v>67623.13</v>
      </c>
      <c r="I15" s="174"/>
      <c r="J15" s="174"/>
      <c r="K15" s="174"/>
      <c r="L15" s="175"/>
      <c r="P15" s="173" t="s">
        <v>4</v>
      </c>
    </row>
    <row r="16" spans="1:12" ht="33">
      <c r="A16" s="106">
        <v>3</v>
      </c>
      <c r="B16" s="122">
        <v>45138</v>
      </c>
      <c r="C16" s="19" t="s">
        <v>604</v>
      </c>
      <c r="D16" s="18" t="s">
        <v>26</v>
      </c>
      <c r="E16" s="176" t="s">
        <v>605</v>
      </c>
      <c r="F16" s="177" t="s">
        <v>21</v>
      </c>
      <c r="G16" s="178" t="s">
        <v>21</v>
      </c>
      <c r="H16" s="105">
        <v>20415.38</v>
      </c>
      <c r="I16" s="106">
        <v>223</v>
      </c>
      <c r="J16" s="112">
        <v>45110</v>
      </c>
      <c r="K16" s="179">
        <v>8</v>
      </c>
      <c r="L16" s="106" t="s">
        <v>19</v>
      </c>
    </row>
    <row r="17" spans="1:12" ht="66">
      <c r="A17" s="106">
        <v>4</v>
      </c>
      <c r="B17" s="122">
        <v>45138</v>
      </c>
      <c r="C17" s="36" t="s">
        <v>606</v>
      </c>
      <c r="D17" s="18" t="s">
        <v>26</v>
      </c>
      <c r="E17" s="176" t="s">
        <v>716</v>
      </c>
      <c r="F17" s="177" t="s">
        <v>21</v>
      </c>
      <c r="G17" s="178" t="s">
        <v>21</v>
      </c>
      <c r="H17" s="105">
        <v>22654.38</v>
      </c>
      <c r="I17" s="106">
        <v>224</v>
      </c>
      <c r="J17" s="112">
        <v>45110</v>
      </c>
      <c r="K17" s="179">
        <v>6.5</v>
      </c>
      <c r="L17" s="106" t="s">
        <v>139</v>
      </c>
    </row>
    <row r="18" spans="1:12" ht="49.5">
      <c r="A18" s="106">
        <v>5</v>
      </c>
      <c r="B18" s="122">
        <v>45138</v>
      </c>
      <c r="C18" s="36" t="s">
        <v>606</v>
      </c>
      <c r="D18" s="18" t="s">
        <v>26</v>
      </c>
      <c r="E18" s="176" t="s">
        <v>607</v>
      </c>
      <c r="F18" s="177" t="s">
        <v>21</v>
      </c>
      <c r="G18" s="178" t="s">
        <v>21</v>
      </c>
      <c r="H18" s="105">
        <v>331812.52</v>
      </c>
      <c r="I18" s="106">
        <v>225</v>
      </c>
      <c r="J18" s="112">
        <v>45110</v>
      </c>
      <c r="K18" s="179">
        <v>60</v>
      </c>
      <c r="L18" s="106" t="s">
        <v>17</v>
      </c>
    </row>
    <row r="19" spans="1:12" ht="33">
      <c r="A19" s="106">
        <v>6</v>
      </c>
      <c r="B19" s="122">
        <v>45138</v>
      </c>
      <c r="C19" s="19" t="s">
        <v>604</v>
      </c>
      <c r="D19" s="18" t="s">
        <v>26</v>
      </c>
      <c r="E19" s="176" t="s">
        <v>608</v>
      </c>
      <c r="F19" s="177" t="s">
        <v>21</v>
      </c>
      <c r="G19" s="178" t="s">
        <v>21</v>
      </c>
      <c r="H19" s="105">
        <v>20131.85</v>
      </c>
      <c r="I19" s="106">
        <v>226</v>
      </c>
      <c r="J19" s="112">
        <v>45110</v>
      </c>
      <c r="K19" s="179">
        <v>1</v>
      </c>
      <c r="L19" s="106" t="s">
        <v>19</v>
      </c>
    </row>
    <row r="20" spans="1:12" ht="33">
      <c r="A20" s="106">
        <v>7</v>
      </c>
      <c r="B20" s="122">
        <v>45138</v>
      </c>
      <c r="C20" s="19" t="s">
        <v>604</v>
      </c>
      <c r="D20" s="18" t="s">
        <v>26</v>
      </c>
      <c r="E20" s="176" t="s">
        <v>50</v>
      </c>
      <c r="F20" s="177" t="s">
        <v>21</v>
      </c>
      <c r="G20" s="178" t="s">
        <v>21</v>
      </c>
      <c r="H20" s="105">
        <v>240763.66</v>
      </c>
      <c r="I20" s="106">
        <v>227</v>
      </c>
      <c r="J20" s="112">
        <v>45110</v>
      </c>
      <c r="K20" s="179">
        <v>200</v>
      </c>
      <c r="L20" s="106" t="s">
        <v>609</v>
      </c>
    </row>
    <row r="21" spans="1:12" ht="33">
      <c r="A21" s="106">
        <v>8</v>
      </c>
      <c r="B21" s="122">
        <v>45138</v>
      </c>
      <c r="C21" s="36" t="s">
        <v>612</v>
      </c>
      <c r="D21" s="18" t="s">
        <v>26</v>
      </c>
      <c r="E21" s="176" t="s">
        <v>613</v>
      </c>
      <c r="F21" s="177" t="s">
        <v>21</v>
      </c>
      <c r="G21" s="178" t="s">
        <v>21</v>
      </c>
      <c r="H21" s="105">
        <v>74707.46</v>
      </c>
      <c r="I21" s="106">
        <v>228</v>
      </c>
      <c r="J21" s="112">
        <v>45110</v>
      </c>
      <c r="K21" s="179">
        <v>40</v>
      </c>
      <c r="L21" s="106" t="s">
        <v>609</v>
      </c>
    </row>
    <row r="22" spans="1:16" ht="49.5">
      <c r="A22" s="28">
        <v>9</v>
      </c>
      <c r="B22" s="122">
        <v>45138</v>
      </c>
      <c r="C22" s="36" t="s">
        <v>688</v>
      </c>
      <c r="D22" s="18" t="s">
        <v>26</v>
      </c>
      <c r="E22" s="263" t="s">
        <v>689</v>
      </c>
      <c r="F22" s="177" t="s">
        <v>21</v>
      </c>
      <c r="G22" s="178" t="s">
        <v>21</v>
      </c>
      <c r="H22" s="35">
        <v>72464.45</v>
      </c>
      <c r="I22" s="28">
        <v>244</v>
      </c>
      <c r="J22" s="112">
        <v>45110</v>
      </c>
      <c r="K22" s="264">
        <v>3.6</v>
      </c>
      <c r="L22" s="28" t="s">
        <v>32</v>
      </c>
      <c r="P22" s="173">
        <v>6</v>
      </c>
    </row>
    <row r="23" spans="1:12" ht="50.25" thickBot="1">
      <c r="A23" s="93">
        <v>10</v>
      </c>
      <c r="B23" s="148">
        <v>45138</v>
      </c>
      <c r="C23" s="229" t="s">
        <v>688</v>
      </c>
      <c r="D23" s="34" t="s">
        <v>26</v>
      </c>
      <c r="E23" s="271" t="s">
        <v>691</v>
      </c>
      <c r="F23" s="24" t="s">
        <v>21</v>
      </c>
      <c r="G23" s="272" t="s">
        <v>21</v>
      </c>
      <c r="H23" s="87">
        <v>8000</v>
      </c>
      <c r="I23" s="93">
        <v>245</v>
      </c>
      <c r="J23" s="213">
        <v>45110</v>
      </c>
      <c r="K23" s="273">
        <v>1</v>
      </c>
      <c r="L23" s="93" t="s">
        <v>19</v>
      </c>
    </row>
    <row r="24" spans="1:12" ht="17.25" thickBot="1">
      <c r="A24" s="449" t="s">
        <v>34</v>
      </c>
      <c r="B24" s="450"/>
      <c r="C24" s="450"/>
      <c r="D24" s="450"/>
      <c r="E24" s="450"/>
      <c r="F24" s="450"/>
      <c r="G24" s="485"/>
      <c r="H24" s="182">
        <f>SUM(H16:H23)</f>
        <v>790949.7</v>
      </c>
      <c r="I24" s="490"/>
      <c r="J24" s="491"/>
      <c r="K24" s="491"/>
      <c r="L24" s="492"/>
    </row>
    <row r="25" spans="1:12" ht="33.75" thickBot="1">
      <c r="A25" s="252">
        <v>11</v>
      </c>
      <c r="B25" s="253">
        <v>45077</v>
      </c>
      <c r="C25" s="254" t="s">
        <v>610</v>
      </c>
      <c r="D25" s="255" t="s">
        <v>26</v>
      </c>
      <c r="E25" s="256" t="s">
        <v>611</v>
      </c>
      <c r="F25" s="257" t="s">
        <v>16</v>
      </c>
      <c r="G25" s="257" t="s">
        <v>16</v>
      </c>
      <c r="H25" s="258">
        <v>218572.06</v>
      </c>
      <c r="I25" s="259">
        <v>229</v>
      </c>
      <c r="J25" s="261">
        <v>45110</v>
      </c>
      <c r="K25" s="260">
        <v>2</v>
      </c>
      <c r="L25" s="188" t="s">
        <v>19</v>
      </c>
    </row>
    <row r="26" spans="1:12" ht="50.25" thickBot="1">
      <c r="A26" s="183">
        <v>12</v>
      </c>
      <c r="B26" s="122">
        <v>45077</v>
      </c>
      <c r="C26" s="19" t="s">
        <v>715</v>
      </c>
      <c r="D26" s="18" t="s">
        <v>26</v>
      </c>
      <c r="E26" s="184" t="s">
        <v>614</v>
      </c>
      <c r="F26" s="177" t="s">
        <v>16</v>
      </c>
      <c r="G26" s="177" t="s">
        <v>16</v>
      </c>
      <c r="H26" s="105">
        <v>36511.1</v>
      </c>
      <c r="I26" s="106">
        <v>230</v>
      </c>
      <c r="J26" s="112">
        <v>45110</v>
      </c>
      <c r="K26" s="106">
        <v>5</v>
      </c>
      <c r="L26" s="106" t="s">
        <v>139</v>
      </c>
    </row>
    <row r="27" spans="1:12" ht="17.25" thickBot="1">
      <c r="A27" s="449" t="s">
        <v>134</v>
      </c>
      <c r="B27" s="450"/>
      <c r="C27" s="450"/>
      <c r="D27" s="450"/>
      <c r="E27" s="450"/>
      <c r="F27" s="450"/>
      <c r="G27" s="482"/>
      <c r="H27" s="60">
        <f>SUM(H25:H26)</f>
        <v>255083.16</v>
      </c>
      <c r="I27" s="187"/>
      <c r="J27" s="187"/>
      <c r="K27" s="187"/>
      <c r="L27" s="188"/>
    </row>
    <row r="28" spans="1:12" ht="33">
      <c r="A28" s="183">
        <v>13</v>
      </c>
      <c r="B28" s="122">
        <v>45138</v>
      </c>
      <c r="C28" s="19" t="s">
        <v>687</v>
      </c>
      <c r="D28" s="18" t="s">
        <v>26</v>
      </c>
      <c r="E28" s="184" t="s">
        <v>352</v>
      </c>
      <c r="F28" s="172" t="s">
        <v>18</v>
      </c>
      <c r="G28" s="172" t="s">
        <v>18</v>
      </c>
      <c r="H28" s="105">
        <v>540563.67</v>
      </c>
      <c r="I28" s="106">
        <v>231</v>
      </c>
      <c r="J28" s="112">
        <v>45110</v>
      </c>
      <c r="K28" s="106">
        <v>800</v>
      </c>
      <c r="L28" s="106" t="s">
        <v>32</v>
      </c>
    </row>
    <row r="29" spans="1:12" ht="66">
      <c r="A29" s="183">
        <v>15</v>
      </c>
      <c r="B29" s="122">
        <v>45138</v>
      </c>
      <c r="C29" s="36" t="s">
        <v>485</v>
      </c>
      <c r="D29" s="18" t="s">
        <v>26</v>
      </c>
      <c r="E29" s="184" t="s">
        <v>717</v>
      </c>
      <c r="F29" s="172" t="s">
        <v>18</v>
      </c>
      <c r="G29" s="172" t="s">
        <v>18</v>
      </c>
      <c r="H29" s="105">
        <v>162338.31</v>
      </c>
      <c r="I29" s="106">
        <v>233</v>
      </c>
      <c r="J29" s="112">
        <v>45110</v>
      </c>
      <c r="K29" s="106">
        <v>5</v>
      </c>
      <c r="L29" s="106" t="s">
        <v>19</v>
      </c>
    </row>
    <row r="30" spans="1:17" ht="33">
      <c r="A30" s="183">
        <v>16</v>
      </c>
      <c r="B30" s="122">
        <v>45138</v>
      </c>
      <c r="C30" s="36" t="s">
        <v>616</v>
      </c>
      <c r="D30" s="18" t="s">
        <v>26</v>
      </c>
      <c r="E30" s="184" t="s">
        <v>615</v>
      </c>
      <c r="F30" s="172" t="s">
        <v>18</v>
      </c>
      <c r="G30" s="172" t="s">
        <v>18</v>
      </c>
      <c r="H30" s="105">
        <v>47273.52</v>
      </c>
      <c r="I30" s="106">
        <v>234</v>
      </c>
      <c r="J30" s="112">
        <v>45110</v>
      </c>
      <c r="K30" s="106">
        <v>9</v>
      </c>
      <c r="L30" s="106" t="s">
        <v>17</v>
      </c>
      <c r="Q30" s="173" t="s">
        <v>298</v>
      </c>
    </row>
    <row r="31" spans="1:12" ht="33.75" thickBot="1">
      <c r="A31" s="183">
        <v>17</v>
      </c>
      <c r="B31" s="122">
        <v>45138</v>
      </c>
      <c r="C31" s="36" t="s">
        <v>422</v>
      </c>
      <c r="D31" s="18" t="s">
        <v>26</v>
      </c>
      <c r="E31" s="184" t="s">
        <v>615</v>
      </c>
      <c r="F31" s="172" t="s">
        <v>18</v>
      </c>
      <c r="G31" s="172" t="s">
        <v>18</v>
      </c>
      <c r="H31" s="105">
        <v>47273.52</v>
      </c>
      <c r="I31" s="106">
        <v>235</v>
      </c>
      <c r="J31" s="112">
        <v>45110</v>
      </c>
      <c r="K31" s="28">
        <v>9</v>
      </c>
      <c r="L31" s="28" t="s">
        <v>17</v>
      </c>
    </row>
    <row r="32" spans="1:12" ht="17.25" thickBot="1">
      <c r="A32" s="449" t="s">
        <v>175</v>
      </c>
      <c r="B32" s="450"/>
      <c r="C32" s="450"/>
      <c r="D32" s="450"/>
      <c r="E32" s="450"/>
      <c r="F32" s="450"/>
      <c r="G32" s="482"/>
      <c r="H32" s="60">
        <f>SUM(H28:H31)</f>
        <v>797449.02</v>
      </c>
      <c r="I32" s="187"/>
      <c r="J32" s="187"/>
      <c r="K32" s="187"/>
      <c r="L32" s="188"/>
    </row>
    <row r="33" spans="1:12" ht="33">
      <c r="A33" s="183">
        <v>18</v>
      </c>
      <c r="B33" s="122">
        <v>45138</v>
      </c>
      <c r="C33" s="19" t="s">
        <v>492</v>
      </c>
      <c r="D33" s="18" t="s">
        <v>26</v>
      </c>
      <c r="E33" s="19" t="s">
        <v>617</v>
      </c>
      <c r="F33" s="106" t="s">
        <v>208</v>
      </c>
      <c r="G33" s="177" t="s">
        <v>20</v>
      </c>
      <c r="H33" s="191">
        <v>166766.38</v>
      </c>
      <c r="I33" s="192" t="s">
        <v>621</v>
      </c>
      <c r="J33" s="112">
        <v>45110</v>
      </c>
      <c r="K33" s="192" t="s">
        <v>618</v>
      </c>
      <c r="L33" s="192" t="s">
        <v>17</v>
      </c>
    </row>
    <row r="34" spans="1:12" ht="33">
      <c r="A34" s="183">
        <v>19</v>
      </c>
      <c r="B34" s="122">
        <v>45138</v>
      </c>
      <c r="C34" s="19" t="s">
        <v>619</v>
      </c>
      <c r="D34" s="18" t="s">
        <v>26</v>
      </c>
      <c r="E34" s="19" t="s">
        <v>620</v>
      </c>
      <c r="F34" s="106" t="s">
        <v>208</v>
      </c>
      <c r="G34" s="106" t="s">
        <v>208</v>
      </c>
      <c r="H34" s="193">
        <v>390529.3</v>
      </c>
      <c r="I34" s="194" t="s">
        <v>622</v>
      </c>
      <c r="J34" s="112">
        <v>45110</v>
      </c>
      <c r="K34" s="192" t="s">
        <v>623</v>
      </c>
      <c r="L34" s="192" t="s">
        <v>17</v>
      </c>
    </row>
    <row r="35" spans="1:12" ht="33">
      <c r="A35" s="183">
        <v>20</v>
      </c>
      <c r="B35" s="122">
        <v>45138</v>
      </c>
      <c r="C35" s="19" t="s">
        <v>624</v>
      </c>
      <c r="D35" s="18" t="s">
        <v>26</v>
      </c>
      <c r="E35" s="19" t="s">
        <v>625</v>
      </c>
      <c r="F35" s="106" t="s">
        <v>208</v>
      </c>
      <c r="G35" s="177" t="s">
        <v>20</v>
      </c>
      <c r="H35" s="193">
        <v>43223.64</v>
      </c>
      <c r="I35" s="194" t="s">
        <v>626</v>
      </c>
      <c r="J35" s="112">
        <v>45110</v>
      </c>
      <c r="K35" s="192" t="s">
        <v>219</v>
      </c>
      <c r="L35" s="192" t="s">
        <v>32</v>
      </c>
    </row>
    <row r="36" spans="1:12" ht="33">
      <c r="A36" s="183">
        <v>21</v>
      </c>
      <c r="B36" s="122">
        <v>45138</v>
      </c>
      <c r="C36" s="19" t="s">
        <v>627</v>
      </c>
      <c r="D36" s="18" t="s">
        <v>26</v>
      </c>
      <c r="E36" s="19" t="s">
        <v>620</v>
      </c>
      <c r="F36" s="106" t="s">
        <v>208</v>
      </c>
      <c r="G36" s="106" t="s">
        <v>208</v>
      </c>
      <c r="H36" s="193">
        <v>41218.81</v>
      </c>
      <c r="I36" s="194" t="s">
        <v>628</v>
      </c>
      <c r="J36" s="112">
        <v>45110</v>
      </c>
      <c r="K36" s="192" t="s">
        <v>251</v>
      </c>
      <c r="L36" s="192" t="s">
        <v>139</v>
      </c>
    </row>
    <row r="37" spans="1:12" ht="33">
      <c r="A37" s="183">
        <v>22</v>
      </c>
      <c r="B37" s="122">
        <v>45138</v>
      </c>
      <c r="C37" s="19" t="s">
        <v>629</v>
      </c>
      <c r="D37" s="18" t="s">
        <v>26</v>
      </c>
      <c r="E37" s="19" t="s">
        <v>630</v>
      </c>
      <c r="F37" s="106" t="s">
        <v>208</v>
      </c>
      <c r="G37" s="177" t="s">
        <v>20</v>
      </c>
      <c r="H37" s="193">
        <v>349901.26</v>
      </c>
      <c r="I37" s="194" t="s">
        <v>293</v>
      </c>
      <c r="J37" s="112">
        <v>45110</v>
      </c>
      <c r="K37" s="192" t="s">
        <v>631</v>
      </c>
      <c r="L37" s="192" t="s">
        <v>32</v>
      </c>
    </row>
    <row r="38" spans="1:12" ht="33">
      <c r="A38" s="183">
        <v>23</v>
      </c>
      <c r="B38" s="122">
        <v>45138</v>
      </c>
      <c r="C38" s="19" t="s">
        <v>629</v>
      </c>
      <c r="D38" s="18" t="s">
        <v>26</v>
      </c>
      <c r="E38" s="19" t="s">
        <v>718</v>
      </c>
      <c r="F38" s="106" t="s">
        <v>208</v>
      </c>
      <c r="G38" s="177" t="s">
        <v>20</v>
      </c>
      <c r="H38" s="193">
        <v>436123.33</v>
      </c>
      <c r="I38" s="194" t="s">
        <v>632</v>
      </c>
      <c r="J38" s="112">
        <v>45110</v>
      </c>
      <c r="K38" s="192" t="s">
        <v>633</v>
      </c>
      <c r="L38" s="192" t="s">
        <v>19</v>
      </c>
    </row>
    <row r="39" spans="1:12" ht="33.75" thickBot="1">
      <c r="A39" s="183">
        <v>24</v>
      </c>
      <c r="B39" s="122">
        <v>45138</v>
      </c>
      <c r="C39" s="19" t="s">
        <v>635</v>
      </c>
      <c r="D39" s="18" t="s">
        <v>26</v>
      </c>
      <c r="E39" s="19" t="s">
        <v>636</v>
      </c>
      <c r="F39" s="106" t="s">
        <v>208</v>
      </c>
      <c r="G39" s="177" t="s">
        <v>20</v>
      </c>
      <c r="H39" s="193">
        <v>69917.52</v>
      </c>
      <c r="I39" s="194" t="s">
        <v>634</v>
      </c>
      <c r="J39" s="112">
        <v>45110</v>
      </c>
      <c r="K39" s="192" t="s">
        <v>364</v>
      </c>
      <c r="L39" s="192" t="s">
        <v>17</v>
      </c>
    </row>
    <row r="40" spans="1:12" ht="17.25" thickBot="1">
      <c r="A40" s="449" t="s">
        <v>216</v>
      </c>
      <c r="B40" s="450"/>
      <c r="C40" s="450"/>
      <c r="D40" s="450"/>
      <c r="E40" s="450"/>
      <c r="F40" s="450"/>
      <c r="G40" s="485"/>
      <c r="H40" s="182">
        <f>SUM(H33:H39)</f>
        <v>1497680.24</v>
      </c>
      <c r="I40" s="486"/>
      <c r="J40" s="487"/>
      <c r="K40" s="487"/>
      <c r="L40" s="488"/>
    </row>
    <row r="41" spans="1:12" ht="33.75" thickBot="1">
      <c r="A41" s="106">
        <v>25</v>
      </c>
      <c r="B41" s="122">
        <v>45138</v>
      </c>
      <c r="C41" s="19" t="s">
        <v>637</v>
      </c>
      <c r="D41" s="18" t="s">
        <v>26</v>
      </c>
      <c r="E41" s="195" t="s">
        <v>638</v>
      </c>
      <c r="F41" s="106" t="s">
        <v>639</v>
      </c>
      <c r="G41" s="106" t="s">
        <v>16</v>
      </c>
      <c r="H41" s="105">
        <v>326352</v>
      </c>
      <c r="I41" s="192" t="s">
        <v>640</v>
      </c>
      <c r="J41" s="112">
        <v>45120</v>
      </c>
      <c r="K41" s="192" t="s">
        <v>641</v>
      </c>
      <c r="L41" s="192" t="s">
        <v>32</v>
      </c>
    </row>
    <row r="42" spans="1:12" ht="17.25" thickBot="1">
      <c r="A42" s="449" t="s">
        <v>658</v>
      </c>
      <c r="B42" s="450"/>
      <c r="C42" s="450"/>
      <c r="D42" s="450"/>
      <c r="E42" s="450"/>
      <c r="F42" s="450"/>
      <c r="G42" s="482"/>
      <c r="H42" s="196">
        <f>SUM(H41:H41)</f>
        <v>326352</v>
      </c>
      <c r="I42" s="489"/>
      <c r="J42" s="487"/>
      <c r="K42" s="487"/>
      <c r="L42" s="488"/>
    </row>
    <row r="43" spans="1:12" ht="33">
      <c r="A43" s="106">
        <v>26</v>
      </c>
      <c r="B43" s="122">
        <v>45138</v>
      </c>
      <c r="C43" s="19" t="s">
        <v>642</v>
      </c>
      <c r="D43" s="18" t="s">
        <v>26</v>
      </c>
      <c r="E43" s="195" t="s">
        <v>352</v>
      </c>
      <c r="F43" s="106" t="s">
        <v>37</v>
      </c>
      <c r="G43" s="177" t="s">
        <v>20</v>
      </c>
      <c r="H43" s="105">
        <v>191365.31</v>
      </c>
      <c r="I43" s="192" t="s">
        <v>643</v>
      </c>
      <c r="J43" s="112">
        <v>45110</v>
      </c>
      <c r="K43" s="192" t="s">
        <v>351</v>
      </c>
      <c r="L43" s="192" t="s">
        <v>32</v>
      </c>
    </row>
    <row r="44" spans="1:12" ht="33">
      <c r="A44" s="106">
        <v>27</v>
      </c>
      <c r="B44" s="122">
        <v>45138</v>
      </c>
      <c r="C44" s="19" t="s">
        <v>642</v>
      </c>
      <c r="D44" s="18" t="s">
        <v>26</v>
      </c>
      <c r="E44" s="195" t="s">
        <v>50</v>
      </c>
      <c r="F44" s="106" t="s">
        <v>37</v>
      </c>
      <c r="G44" s="177" t="s">
        <v>20</v>
      </c>
      <c r="H44" s="105">
        <v>191723.27</v>
      </c>
      <c r="I44" s="192" t="s">
        <v>644</v>
      </c>
      <c r="J44" s="112">
        <v>45110</v>
      </c>
      <c r="K44" s="192" t="s">
        <v>351</v>
      </c>
      <c r="L44" s="192" t="s">
        <v>32</v>
      </c>
    </row>
    <row r="45" spans="1:12" ht="33">
      <c r="A45" s="106">
        <v>28</v>
      </c>
      <c r="B45" s="122">
        <v>45138</v>
      </c>
      <c r="C45" s="19" t="s">
        <v>529</v>
      </c>
      <c r="D45" s="18" t="s">
        <v>26</v>
      </c>
      <c r="E45" s="195" t="s">
        <v>645</v>
      </c>
      <c r="F45" s="106" t="s">
        <v>37</v>
      </c>
      <c r="G45" s="106" t="s">
        <v>208</v>
      </c>
      <c r="H45" s="105">
        <v>6800</v>
      </c>
      <c r="I45" s="192" t="s">
        <v>252</v>
      </c>
      <c r="J45" s="112">
        <v>45110</v>
      </c>
      <c r="K45" s="192" t="s">
        <v>36</v>
      </c>
      <c r="L45" s="192" t="s">
        <v>19</v>
      </c>
    </row>
    <row r="46" spans="1:12" ht="33">
      <c r="A46" s="106">
        <v>29</v>
      </c>
      <c r="B46" s="122">
        <v>45138</v>
      </c>
      <c r="C46" s="19" t="s">
        <v>170</v>
      </c>
      <c r="D46" s="18" t="s">
        <v>26</v>
      </c>
      <c r="E46" s="195" t="s">
        <v>646</v>
      </c>
      <c r="F46" s="106" t="s">
        <v>37</v>
      </c>
      <c r="G46" s="177" t="s">
        <v>20</v>
      </c>
      <c r="H46" s="105">
        <v>57941</v>
      </c>
      <c r="I46" s="192" t="s">
        <v>647</v>
      </c>
      <c r="J46" s="112">
        <v>45110</v>
      </c>
      <c r="K46" s="192" t="s">
        <v>160</v>
      </c>
      <c r="L46" s="192" t="s">
        <v>17</v>
      </c>
    </row>
    <row r="47" spans="1:12" ht="33">
      <c r="A47" s="106">
        <v>30</v>
      </c>
      <c r="B47" s="122">
        <v>45138</v>
      </c>
      <c r="C47" s="19" t="s">
        <v>405</v>
      </c>
      <c r="D47" s="18" t="s">
        <v>26</v>
      </c>
      <c r="E47" s="195" t="s">
        <v>526</v>
      </c>
      <c r="F47" s="106" t="s">
        <v>37</v>
      </c>
      <c r="G47" s="177" t="s">
        <v>18</v>
      </c>
      <c r="H47" s="105">
        <v>64460.41</v>
      </c>
      <c r="I47" s="192" t="s">
        <v>648</v>
      </c>
      <c r="J47" s="112">
        <v>45110</v>
      </c>
      <c r="K47" s="192" t="s">
        <v>525</v>
      </c>
      <c r="L47" s="192" t="s">
        <v>17</v>
      </c>
    </row>
    <row r="48" spans="1:12" ht="66">
      <c r="A48" s="106">
        <v>31</v>
      </c>
      <c r="B48" s="122">
        <v>45138</v>
      </c>
      <c r="C48" s="19" t="s">
        <v>649</v>
      </c>
      <c r="D48" s="18" t="s">
        <v>26</v>
      </c>
      <c r="E48" s="195" t="s">
        <v>650</v>
      </c>
      <c r="F48" s="106" t="s">
        <v>37</v>
      </c>
      <c r="G48" s="177" t="s">
        <v>20</v>
      </c>
      <c r="H48" s="105">
        <v>70968.2</v>
      </c>
      <c r="I48" s="192" t="s">
        <v>651</v>
      </c>
      <c r="J48" s="112">
        <v>45110</v>
      </c>
      <c r="K48" s="192" t="s">
        <v>392</v>
      </c>
      <c r="L48" s="192" t="s">
        <v>17</v>
      </c>
    </row>
    <row r="49" spans="1:12" ht="33">
      <c r="A49" s="106">
        <v>32</v>
      </c>
      <c r="B49" s="122">
        <v>45138</v>
      </c>
      <c r="C49" s="19" t="s">
        <v>652</v>
      </c>
      <c r="D49" s="18" t="s">
        <v>26</v>
      </c>
      <c r="E49" s="195" t="s">
        <v>653</v>
      </c>
      <c r="F49" s="106" t="s">
        <v>37</v>
      </c>
      <c r="G49" s="177" t="s">
        <v>18</v>
      </c>
      <c r="H49" s="105">
        <v>39533.2</v>
      </c>
      <c r="I49" s="192" t="s">
        <v>654</v>
      </c>
      <c r="J49" s="112">
        <v>45110</v>
      </c>
      <c r="K49" s="192" t="s">
        <v>113</v>
      </c>
      <c r="L49" s="192" t="s">
        <v>17</v>
      </c>
    </row>
    <row r="50" spans="1:12" ht="33.75" thickBot="1">
      <c r="A50" s="106">
        <v>33</v>
      </c>
      <c r="B50" s="122">
        <v>45138</v>
      </c>
      <c r="C50" s="19" t="s">
        <v>655</v>
      </c>
      <c r="D50" s="18" t="s">
        <v>26</v>
      </c>
      <c r="E50" s="195" t="s">
        <v>656</v>
      </c>
      <c r="F50" s="106" t="s">
        <v>37</v>
      </c>
      <c r="G50" s="177" t="s">
        <v>18</v>
      </c>
      <c r="H50" s="105">
        <v>86175.9</v>
      </c>
      <c r="I50" s="192" t="s">
        <v>657</v>
      </c>
      <c r="J50" s="112">
        <v>45110</v>
      </c>
      <c r="K50" s="192" t="s">
        <v>369</v>
      </c>
      <c r="L50" s="192" t="s">
        <v>32</v>
      </c>
    </row>
    <row r="51" spans="1:12" ht="17.25" thickBot="1">
      <c r="A51" s="449" t="s">
        <v>248</v>
      </c>
      <c r="B51" s="450"/>
      <c r="C51" s="450"/>
      <c r="D51" s="450"/>
      <c r="E51" s="450"/>
      <c r="F51" s="450"/>
      <c r="G51" s="482"/>
      <c r="H51" s="196">
        <f>SUM(H43:H50)</f>
        <v>708967.2899999999</v>
      </c>
      <c r="I51" s="489"/>
      <c r="J51" s="487"/>
      <c r="K51" s="487"/>
      <c r="L51" s="488"/>
    </row>
    <row r="52" spans="1:12" ht="33.75" thickBot="1">
      <c r="A52" s="183">
        <v>34</v>
      </c>
      <c r="B52" s="122">
        <v>45138</v>
      </c>
      <c r="C52" s="19" t="s">
        <v>459</v>
      </c>
      <c r="D52" s="18" t="s">
        <v>26</v>
      </c>
      <c r="E52" s="247" t="s">
        <v>659</v>
      </c>
      <c r="F52" s="189" t="s">
        <v>660</v>
      </c>
      <c r="G52" s="28" t="s">
        <v>386</v>
      </c>
      <c r="H52" s="105">
        <v>22000</v>
      </c>
      <c r="I52" s="192" t="s">
        <v>661</v>
      </c>
      <c r="J52" s="192" t="s">
        <v>553</v>
      </c>
      <c r="K52" s="192" t="s">
        <v>36</v>
      </c>
      <c r="L52" s="192" t="s">
        <v>19</v>
      </c>
    </row>
    <row r="53" spans="1:12" ht="17.25" thickBot="1">
      <c r="A53" s="449" t="s">
        <v>662</v>
      </c>
      <c r="B53" s="450"/>
      <c r="C53" s="450"/>
      <c r="D53" s="450"/>
      <c r="E53" s="450"/>
      <c r="F53" s="450"/>
      <c r="G53" s="482"/>
      <c r="H53" s="60">
        <f>SUM(H52:H52)</f>
        <v>22000</v>
      </c>
      <c r="I53" s="200"/>
      <c r="J53" s="200"/>
      <c r="K53" s="200"/>
      <c r="L53" s="201"/>
    </row>
    <row r="54" spans="1:12" ht="66">
      <c r="A54" s="183">
        <v>35</v>
      </c>
      <c r="B54" s="122">
        <v>45138</v>
      </c>
      <c r="C54" s="19" t="s">
        <v>666</v>
      </c>
      <c r="D54" s="18" t="s">
        <v>26</v>
      </c>
      <c r="E54" s="195" t="s">
        <v>578</v>
      </c>
      <c r="F54" s="183" t="s">
        <v>446</v>
      </c>
      <c r="G54" s="106" t="s">
        <v>18</v>
      </c>
      <c r="H54" s="105">
        <v>133470</v>
      </c>
      <c r="I54" s="192" t="s">
        <v>663</v>
      </c>
      <c r="J54" s="112">
        <v>45110</v>
      </c>
      <c r="K54" s="192" t="s">
        <v>36</v>
      </c>
      <c r="L54" s="192" t="s">
        <v>664</v>
      </c>
    </row>
    <row r="55" spans="1:12" ht="66.75" thickBot="1">
      <c r="A55" s="183">
        <v>36</v>
      </c>
      <c r="B55" s="122">
        <v>45138</v>
      </c>
      <c r="C55" s="19" t="s">
        <v>667</v>
      </c>
      <c r="D55" s="18" t="s">
        <v>26</v>
      </c>
      <c r="E55" s="195" t="s">
        <v>719</v>
      </c>
      <c r="F55" s="183" t="s">
        <v>446</v>
      </c>
      <c r="G55" s="106" t="s">
        <v>18</v>
      </c>
      <c r="H55" s="105">
        <v>4500</v>
      </c>
      <c r="I55" s="192" t="s">
        <v>510</v>
      </c>
      <c r="J55" s="112">
        <v>45110</v>
      </c>
      <c r="K55" s="192" t="s">
        <v>516</v>
      </c>
      <c r="L55" s="192" t="s">
        <v>664</v>
      </c>
    </row>
    <row r="56" spans="1:12" ht="17.25" thickBot="1">
      <c r="A56" s="449" t="s">
        <v>665</v>
      </c>
      <c r="B56" s="450"/>
      <c r="C56" s="450"/>
      <c r="D56" s="450"/>
      <c r="E56" s="450"/>
      <c r="F56" s="450"/>
      <c r="G56" s="485"/>
      <c r="H56" s="262">
        <f>SUM(H54:H55)</f>
        <v>137970</v>
      </c>
      <c r="I56" s="200"/>
      <c r="J56" s="200"/>
      <c r="K56" s="200"/>
      <c r="L56" s="201"/>
    </row>
    <row r="57" spans="1:12" ht="49.5">
      <c r="A57" s="183">
        <v>37</v>
      </c>
      <c r="B57" s="122">
        <v>45138</v>
      </c>
      <c r="C57" s="217" t="s">
        <v>669</v>
      </c>
      <c r="D57" s="18" t="s">
        <v>26</v>
      </c>
      <c r="E57" s="184" t="s">
        <v>668</v>
      </c>
      <c r="F57" s="183" t="s">
        <v>117</v>
      </c>
      <c r="G57" s="106" t="s">
        <v>20</v>
      </c>
      <c r="H57" s="105">
        <v>60150.92</v>
      </c>
      <c r="I57" s="192" t="s">
        <v>670</v>
      </c>
      <c r="J57" s="112">
        <v>45110</v>
      </c>
      <c r="K57" s="192" t="s">
        <v>251</v>
      </c>
      <c r="L57" s="192" t="s">
        <v>19</v>
      </c>
    </row>
    <row r="58" spans="1:12" ht="49.5">
      <c r="A58" s="189">
        <v>38</v>
      </c>
      <c r="B58" s="122">
        <v>45138</v>
      </c>
      <c r="C58" s="36" t="s">
        <v>671</v>
      </c>
      <c r="D58" s="18" t="s">
        <v>26</v>
      </c>
      <c r="E58" s="184" t="s">
        <v>672</v>
      </c>
      <c r="F58" s="183" t="s">
        <v>117</v>
      </c>
      <c r="G58" s="106" t="s">
        <v>20</v>
      </c>
      <c r="H58" s="35">
        <v>30208.34</v>
      </c>
      <c r="I58" s="225" t="s">
        <v>661</v>
      </c>
      <c r="J58" s="225" t="s">
        <v>673</v>
      </c>
      <c r="K58" s="225" t="s">
        <v>441</v>
      </c>
      <c r="L58" s="225" t="s">
        <v>19</v>
      </c>
    </row>
    <row r="59" spans="1:12" ht="49.5">
      <c r="A59" s="189">
        <v>39</v>
      </c>
      <c r="B59" s="122">
        <v>45138</v>
      </c>
      <c r="C59" s="36" t="s">
        <v>674</v>
      </c>
      <c r="D59" s="18" t="s">
        <v>26</v>
      </c>
      <c r="E59" s="184" t="s">
        <v>116</v>
      </c>
      <c r="F59" s="183" t="s">
        <v>117</v>
      </c>
      <c r="G59" s="106" t="s">
        <v>20</v>
      </c>
      <c r="H59" s="35">
        <v>17225.33</v>
      </c>
      <c r="I59" s="225" t="s">
        <v>675</v>
      </c>
      <c r="J59" s="225" t="s">
        <v>676</v>
      </c>
      <c r="K59" s="225" t="s">
        <v>36</v>
      </c>
      <c r="L59" s="225" t="s">
        <v>19</v>
      </c>
    </row>
    <row r="60" spans="1:12" ht="49.5">
      <c r="A60" s="189">
        <v>40</v>
      </c>
      <c r="B60" s="122">
        <v>45138</v>
      </c>
      <c r="C60" s="19" t="s">
        <v>191</v>
      </c>
      <c r="D60" s="18" t="s">
        <v>26</v>
      </c>
      <c r="E60" s="184" t="s">
        <v>119</v>
      </c>
      <c r="F60" s="183" t="s">
        <v>117</v>
      </c>
      <c r="G60" s="106" t="s">
        <v>20</v>
      </c>
      <c r="H60" s="35">
        <v>16428.02</v>
      </c>
      <c r="I60" s="225" t="s">
        <v>250</v>
      </c>
      <c r="J60" s="225" t="s">
        <v>677</v>
      </c>
      <c r="K60" s="225" t="s">
        <v>36</v>
      </c>
      <c r="L60" s="225" t="s">
        <v>19</v>
      </c>
    </row>
    <row r="61" spans="1:12" ht="49.5">
      <c r="A61" s="189">
        <v>41</v>
      </c>
      <c r="B61" s="122">
        <v>45138</v>
      </c>
      <c r="C61" s="19" t="s">
        <v>115</v>
      </c>
      <c r="D61" s="18" t="s">
        <v>26</v>
      </c>
      <c r="E61" s="184" t="s">
        <v>116</v>
      </c>
      <c r="F61" s="183" t="s">
        <v>117</v>
      </c>
      <c r="G61" s="106" t="s">
        <v>20</v>
      </c>
      <c r="H61" s="35">
        <v>17225.33</v>
      </c>
      <c r="I61" s="225" t="s">
        <v>447</v>
      </c>
      <c r="J61" s="225" t="s">
        <v>678</v>
      </c>
      <c r="K61" s="225" t="s">
        <v>36</v>
      </c>
      <c r="L61" s="225" t="s">
        <v>19</v>
      </c>
    </row>
    <row r="62" spans="1:12" ht="49.5">
      <c r="A62" s="189">
        <v>42</v>
      </c>
      <c r="B62" s="122">
        <v>45138</v>
      </c>
      <c r="C62" s="19" t="s">
        <v>679</v>
      </c>
      <c r="D62" s="18" t="s">
        <v>26</v>
      </c>
      <c r="E62" s="184" t="s">
        <v>119</v>
      </c>
      <c r="F62" s="183" t="s">
        <v>117</v>
      </c>
      <c r="G62" s="106" t="s">
        <v>20</v>
      </c>
      <c r="H62" s="35">
        <v>18284.35</v>
      </c>
      <c r="I62" s="225" t="s">
        <v>680</v>
      </c>
      <c r="J62" s="225" t="s">
        <v>681</v>
      </c>
      <c r="K62" s="225" t="s">
        <v>36</v>
      </c>
      <c r="L62" s="225" t="s">
        <v>19</v>
      </c>
    </row>
    <row r="63" spans="1:14" ht="50.25" thickBot="1">
      <c r="A63" s="183">
        <v>43</v>
      </c>
      <c r="B63" s="122">
        <v>45138</v>
      </c>
      <c r="C63" s="275" t="s">
        <v>714</v>
      </c>
      <c r="D63" s="18" t="s">
        <v>26</v>
      </c>
      <c r="E63" s="184" t="s">
        <v>119</v>
      </c>
      <c r="F63" s="183" t="s">
        <v>117</v>
      </c>
      <c r="G63" s="106" t="s">
        <v>20</v>
      </c>
      <c r="H63" s="105">
        <v>16428.02</v>
      </c>
      <c r="I63" s="225" t="s">
        <v>682</v>
      </c>
      <c r="J63" s="225" t="s">
        <v>683</v>
      </c>
      <c r="K63" s="192" t="s">
        <v>36</v>
      </c>
      <c r="L63" s="192" t="s">
        <v>19</v>
      </c>
      <c r="N63" s="173" t="s">
        <v>598</v>
      </c>
    </row>
    <row r="64" spans="1:12" ht="17.25" thickBot="1">
      <c r="A64" s="449" t="s">
        <v>684</v>
      </c>
      <c r="B64" s="450"/>
      <c r="C64" s="450"/>
      <c r="D64" s="450"/>
      <c r="E64" s="450"/>
      <c r="F64" s="450"/>
      <c r="G64" s="482"/>
      <c r="H64" s="60">
        <f>SUM(H57:H63)</f>
        <v>175950.31</v>
      </c>
      <c r="I64" s="200"/>
      <c r="J64" s="200"/>
      <c r="K64" s="200"/>
      <c r="L64" s="201"/>
    </row>
    <row r="65" spans="1:12" ht="33.75" thickBot="1">
      <c r="A65" s="274">
        <v>45</v>
      </c>
      <c r="B65" s="265">
        <v>45138</v>
      </c>
      <c r="C65" s="47" t="s">
        <v>162</v>
      </c>
      <c r="D65" s="34" t="s">
        <v>26</v>
      </c>
      <c r="E65" s="266" t="s">
        <v>693</v>
      </c>
      <c r="F65" s="266" t="s">
        <v>265</v>
      </c>
      <c r="G65" s="266" t="s">
        <v>694</v>
      </c>
      <c r="H65" s="269">
        <v>36400</v>
      </c>
      <c r="I65" s="267" t="s">
        <v>695</v>
      </c>
      <c r="J65" s="267" t="s">
        <v>696</v>
      </c>
      <c r="K65" s="267" t="s">
        <v>36</v>
      </c>
      <c r="L65" s="268" t="s">
        <v>664</v>
      </c>
    </row>
    <row r="66" spans="1:12" ht="17.25" thickBot="1">
      <c r="A66" s="493"/>
      <c r="B66" s="494"/>
      <c r="C66" s="494"/>
      <c r="D66" s="494"/>
      <c r="E66" s="494"/>
      <c r="F66" s="494"/>
      <c r="G66" s="495"/>
      <c r="H66" s="205">
        <f>SUM(H65)</f>
        <v>36400</v>
      </c>
      <c r="I66" s="200"/>
      <c r="J66" s="200"/>
      <c r="K66" s="200"/>
      <c r="L66" s="201"/>
    </row>
    <row r="67" spans="1:12" ht="33.75" thickBot="1">
      <c r="A67" s="183">
        <v>46</v>
      </c>
      <c r="B67" s="122">
        <v>45138</v>
      </c>
      <c r="C67" s="19" t="s">
        <v>685</v>
      </c>
      <c r="D67" s="18" t="s">
        <v>26</v>
      </c>
      <c r="E67" s="184" t="s">
        <v>686</v>
      </c>
      <c r="F67" s="183" t="s">
        <v>53</v>
      </c>
      <c r="G67" s="106" t="s">
        <v>20</v>
      </c>
      <c r="H67" s="227">
        <v>450517.05</v>
      </c>
      <c r="I67" s="192" t="s">
        <v>690</v>
      </c>
      <c r="J67" s="192" t="s">
        <v>580</v>
      </c>
      <c r="K67" s="192" t="s">
        <v>36</v>
      </c>
      <c r="L67" s="192" t="s">
        <v>19</v>
      </c>
    </row>
    <row r="68" spans="1:12" ht="17.25" thickBot="1">
      <c r="A68" s="449" t="s">
        <v>692</v>
      </c>
      <c r="B68" s="450"/>
      <c r="C68" s="499"/>
      <c r="D68" s="450"/>
      <c r="E68" s="450"/>
      <c r="F68" s="450"/>
      <c r="G68" s="485"/>
      <c r="H68" s="270">
        <f>SUM(H67:H67)</f>
        <v>450517.05</v>
      </c>
      <c r="I68" s="200"/>
      <c r="J68" s="200"/>
      <c r="K68" s="200"/>
      <c r="L68" s="201"/>
    </row>
    <row r="69" spans="1:12" ht="33">
      <c r="A69" s="183">
        <v>47</v>
      </c>
      <c r="B69" s="122">
        <v>45138</v>
      </c>
      <c r="C69" s="36" t="s">
        <v>697</v>
      </c>
      <c r="D69" s="18" t="s">
        <v>26</v>
      </c>
      <c r="E69" s="183" t="s">
        <v>698</v>
      </c>
      <c r="F69" s="183" t="s">
        <v>111</v>
      </c>
      <c r="G69" s="183" t="s">
        <v>208</v>
      </c>
      <c r="H69" s="227">
        <v>15000</v>
      </c>
      <c r="I69" s="192" t="s">
        <v>145</v>
      </c>
      <c r="J69" s="192" t="s">
        <v>402</v>
      </c>
      <c r="K69" s="192" t="s">
        <v>36</v>
      </c>
      <c r="L69" s="192" t="s">
        <v>19</v>
      </c>
    </row>
    <row r="70" spans="1:12" ht="49.5">
      <c r="A70" s="189">
        <v>48</v>
      </c>
      <c r="B70" s="122">
        <v>45138</v>
      </c>
      <c r="C70" s="36" t="s">
        <v>699</v>
      </c>
      <c r="D70" s="18" t="s">
        <v>26</v>
      </c>
      <c r="E70" s="190" t="s">
        <v>700</v>
      </c>
      <c r="F70" s="183" t="s">
        <v>111</v>
      </c>
      <c r="G70" s="189" t="s">
        <v>703</v>
      </c>
      <c r="H70" s="224">
        <v>15000</v>
      </c>
      <c r="I70" s="192" t="s">
        <v>145</v>
      </c>
      <c r="J70" s="192" t="s">
        <v>402</v>
      </c>
      <c r="K70" s="192" t="s">
        <v>36</v>
      </c>
      <c r="L70" s="192" t="s">
        <v>19</v>
      </c>
    </row>
    <row r="71" spans="1:20" ht="33">
      <c r="A71" s="189">
        <v>49</v>
      </c>
      <c r="B71" s="122">
        <v>45138</v>
      </c>
      <c r="C71" s="36" t="s">
        <v>701</v>
      </c>
      <c r="D71" s="18" t="s">
        <v>26</v>
      </c>
      <c r="E71" s="190" t="s">
        <v>702</v>
      </c>
      <c r="F71" s="183" t="s">
        <v>111</v>
      </c>
      <c r="G71" s="189" t="s">
        <v>47</v>
      </c>
      <c r="H71" s="224">
        <v>70068</v>
      </c>
      <c r="I71" s="192" t="s">
        <v>120</v>
      </c>
      <c r="J71" s="192" t="s">
        <v>706</v>
      </c>
      <c r="K71" s="192" t="s">
        <v>36</v>
      </c>
      <c r="L71" s="192" t="s">
        <v>19</v>
      </c>
      <c r="T71" s="173" t="s">
        <v>4</v>
      </c>
    </row>
    <row r="72" spans="1:12" ht="66">
      <c r="A72" s="189">
        <v>50</v>
      </c>
      <c r="B72" s="122">
        <v>45138</v>
      </c>
      <c r="C72" s="36" t="s">
        <v>583</v>
      </c>
      <c r="D72" s="18" t="s">
        <v>26</v>
      </c>
      <c r="E72" s="190" t="s">
        <v>704</v>
      </c>
      <c r="F72" s="183" t="s">
        <v>111</v>
      </c>
      <c r="G72" s="189" t="s">
        <v>703</v>
      </c>
      <c r="H72" s="224">
        <v>62798</v>
      </c>
      <c r="I72" s="192" t="s">
        <v>121</v>
      </c>
      <c r="J72" s="192" t="s">
        <v>705</v>
      </c>
      <c r="K72" s="192" t="s">
        <v>36</v>
      </c>
      <c r="L72" s="192" t="s">
        <v>19</v>
      </c>
    </row>
    <row r="73" spans="1:12" ht="33">
      <c r="A73" s="189">
        <v>51</v>
      </c>
      <c r="B73" s="122">
        <v>45138</v>
      </c>
      <c r="C73" s="36" t="s">
        <v>583</v>
      </c>
      <c r="D73" s="18" t="s">
        <v>26</v>
      </c>
      <c r="E73" s="190" t="s">
        <v>707</v>
      </c>
      <c r="F73" s="183" t="s">
        <v>111</v>
      </c>
      <c r="G73" s="189" t="s">
        <v>47</v>
      </c>
      <c r="H73" s="224">
        <v>15000</v>
      </c>
      <c r="I73" s="192" t="s">
        <v>145</v>
      </c>
      <c r="J73" s="192" t="s">
        <v>402</v>
      </c>
      <c r="K73" s="192" t="s">
        <v>36</v>
      </c>
      <c r="L73" s="192" t="s">
        <v>19</v>
      </c>
    </row>
    <row r="74" spans="1:12" ht="33">
      <c r="A74" s="189">
        <v>52</v>
      </c>
      <c r="B74" s="122">
        <v>45138</v>
      </c>
      <c r="C74" s="36" t="s">
        <v>708</v>
      </c>
      <c r="D74" s="18" t="s">
        <v>26</v>
      </c>
      <c r="E74" s="190" t="s">
        <v>709</v>
      </c>
      <c r="F74" s="183" t="s">
        <v>111</v>
      </c>
      <c r="G74" s="189" t="s">
        <v>20</v>
      </c>
      <c r="H74" s="224">
        <v>12000</v>
      </c>
      <c r="I74" s="192" t="s">
        <v>145</v>
      </c>
      <c r="J74" s="192" t="s">
        <v>402</v>
      </c>
      <c r="K74" s="192" t="s">
        <v>36</v>
      </c>
      <c r="L74" s="192" t="s">
        <v>19</v>
      </c>
    </row>
    <row r="75" spans="1:12" ht="33">
      <c r="A75" s="189">
        <v>53</v>
      </c>
      <c r="B75" s="122">
        <v>45138</v>
      </c>
      <c r="C75" s="36" t="s">
        <v>710</v>
      </c>
      <c r="D75" s="18" t="s">
        <v>26</v>
      </c>
      <c r="E75" s="190" t="s">
        <v>711</v>
      </c>
      <c r="F75" s="183" t="s">
        <v>111</v>
      </c>
      <c r="G75" s="183" t="s">
        <v>208</v>
      </c>
      <c r="H75" s="224">
        <v>15000</v>
      </c>
      <c r="I75" s="192" t="s">
        <v>145</v>
      </c>
      <c r="J75" s="192" t="s">
        <v>402</v>
      </c>
      <c r="K75" s="192" t="s">
        <v>36</v>
      </c>
      <c r="L75" s="192" t="s">
        <v>19</v>
      </c>
    </row>
    <row r="76" spans="1:12" ht="33.75" thickBot="1">
      <c r="A76" s="231">
        <v>54</v>
      </c>
      <c r="B76" s="148">
        <v>45138</v>
      </c>
      <c r="C76" s="229" t="s">
        <v>513</v>
      </c>
      <c r="D76" s="34" t="s">
        <v>26</v>
      </c>
      <c r="E76" s="230" t="s">
        <v>712</v>
      </c>
      <c r="F76" s="198" t="s">
        <v>111</v>
      </c>
      <c r="G76" s="231" t="s">
        <v>47</v>
      </c>
      <c r="H76" s="232">
        <v>32000</v>
      </c>
      <c r="I76" s="199" t="s">
        <v>145</v>
      </c>
      <c r="J76" s="199" t="s">
        <v>402</v>
      </c>
      <c r="K76" s="199" t="s">
        <v>36</v>
      </c>
      <c r="L76" s="199" t="s">
        <v>19</v>
      </c>
    </row>
    <row r="77" spans="1:12" ht="17.25" thickBot="1">
      <c r="A77" s="449" t="s">
        <v>713</v>
      </c>
      <c r="B77" s="450"/>
      <c r="C77" s="450"/>
      <c r="D77" s="450"/>
      <c r="E77" s="450"/>
      <c r="F77" s="450"/>
      <c r="G77" s="485"/>
      <c r="H77" s="270">
        <f>SUM(H69:H76)</f>
        <v>236866</v>
      </c>
      <c r="I77" s="200"/>
      <c r="J77" s="200"/>
      <c r="K77" s="200"/>
      <c r="L77" s="201"/>
    </row>
    <row r="78" spans="1:12" ht="17.25" thickBot="1">
      <c r="A78" s="466" t="s">
        <v>25</v>
      </c>
      <c r="B78" s="467"/>
      <c r="C78" s="467"/>
      <c r="D78" s="467"/>
      <c r="E78" s="467"/>
      <c r="F78" s="467"/>
      <c r="G78" s="467"/>
      <c r="H78" s="141">
        <f>H15+H24+H27+H32+H40+H42+H51+H53+H56+H64+H66+H68+H77</f>
        <v>5503807.899999999</v>
      </c>
      <c r="I78" s="468"/>
      <c r="J78" s="468"/>
      <c r="K78" s="468"/>
      <c r="L78" s="469"/>
    </row>
    <row r="79" spans="1:12" ht="15.75">
      <c r="A79" s="5"/>
      <c r="B79" s="6"/>
      <c r="C79" s="251" t="s">
        <v>31</v>
      </c>
      <c r="D79" s="251"/>
      <c r="E79" s="251"/>
      <c r="F79" s="251"/>
      <c r="G79" s="251"/>
      <c r="H79" s="251"/>
      <c r="I79" s="251"/>
      <c r="J79" s="251"/>
      <c r="K79" s="251"/>
      <c r="L79" s="251"/>
    </row>
    <row r="80" spans="1:12" ht="15.75">
      <c r="A80" s="7" t="s">
        <v>10</v>
      </c>
      <c r="B80" s="1"/>
      <c r="C80" s="1"/>
      <c r="D80" s="1"/>
      <c r="E80" s="1"/>
      <c r="F80" s="248"/>
      <c r="G80" s="248"/>
      <c r="H80" s="1"/>
      <c r="I80" s="1"/>
      <c r="J80" s="1"/>
      <c r="K80" s="1"/>
      <c r="L80" s="1"/>
    </row>
    <row r="81" spans="1:12" ht="15.75">
      <c r="A81" s="448"/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</row>
    <row r="82" spans="1:12" ht="15.75">
      <c r="A82" s="1"/>
      <c r="B82" s="1"/>
      <c r="C82" s="1" t="s">
        <v>462</v>
      </c>
      <c r="D82" s="1"/>
      <c r="E82" s="1"/>
      <c r="F82" s="248"/>
      <c r="G82" s="248"/>
      <c r="H82" s="1"/>
      <c r="I82" s="1"/>
      <c r="J82" s="1"/>
      <c r="K82" s="1"/>
      <c r="L82" s="1"/>
    </row>
    <row r="83" ht="15.75">
      <c r="A83" s="1"/>
    </row>
    <row r="84" spans="1:16" ht="15.75">
      <c r="A84" s="1"/>
      <c r="P84" s="207"/>
    </row>
    <row r="85" spans="1:14" ht="15.75">
      <c r="A85" s="1"/>
      <c r="M85" s="251"/>
      <c r="N85" s="251"/>
    </row>
    <row r="86" spans="1:3" ht="15.75">
      <c r="A86" s="1"/>
      <c r="C86" s="173" t="s">
        <v>461</v>
      </c>
    </row>
    <row r="87" spans="1:20" ht="82.5" hidden="1">
      <c r="A87" s="1"/>
      <c r="S87" s="67">
        <v>44592</v>
      </c>
      <c r="T87" s="47" t="s">
        <v>42</v>
      </c>
    </row>
    <row r="88" ht="15.75" hidden="1">
      <c r="A88" s="1"/>
    </row>
    <row r="89" ht="15.75" hidden="1">
      <c r="A89" s="1"/>
    </row>
    <row r="90" ht="15.75" hidden="1">
      <c r="A90" s="1"/>
    </row>
    <row r="91" ht="15.75">
      <c r="A91" s="1"/>
    </row>
    <row r="92" ht="15" customHeight="1">
      <c r="A92" s="1"/>
    </row>
    <row r="93" ht="15" customHeight="1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" customHeight="1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" customHeight="1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" customHeight="1">
      <c r="A151" s="1"/>
    </row>
    <row r="152" ht="15" customHeight="1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" customHeight="1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" customHeight="1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" customHeight="1">
      <c r="A197" s="1"/>
    </row>
    <row r="198" ht="15" customHeight="1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" customHeight="1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" customHeight="1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" customHeight="1">
      <c r="A254" s="1"/>
    </row>
    <row r="255" ht="15" customHeight="1">
      <c r="A255" s="1"/>
    </row>
    <row r="256" ht="15.75">
      <c r="A256" s="1"/>
    </row>
    <row r="257" ht="15.75">
      <c r="A257" s="1"/>
    </row>
    <row r="258" ht="15.75">
      <c r="A258" s="1"/>
    </row>
    <row r="259" ht="15" customHeight="1">
      <c r="A259" s="1"/>
    </row>
    <row r="260" ht="15.75">
      <c r="A260" s="1"/>
    </row>
    <row r="261" ht="15.75">
      <c r="A261" s="1"/>
    </row>
    <row r="262" ht="15" customHeight="1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" customHeight="1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" customHeight="1">
      <c r="A306" s="1"/>
    </row>
    <row r="307" ht="15.75">
      <c r="A307" s="8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" customHeight="1">
      <c r="A325" s="1"/>
    </row>
    <row r="326" ht="15" customHeight="1">
      <c r="A326" s="1"/>
    </row>
    <row r="327" ht="15.75">
      <c r="A327" s="1"/>
    </row>
    <row r="328" ht="15.75">
      <c r="A328" s="1"/>
    </row>
    <row r="329" ht="15.75">
      <c r="A329" s="1"/>
    </row>
    <row r="330" ht="15" customHeight="1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" customHeight="1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" customHeight="1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" customHeight="1">
      <c r="A384" s="1"/>
    </row>
    <row r="385" ht="15" customHeight="1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" customHeight="1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" customHeight="1">
      <c r="A408" s="1"/>
    </row>
    <row r="409" ht="15" customHeight="1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" customHeight="1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" customHeight="1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" customHeight="1">
      <c r="A494" s="1"/>
    </row>
    <row r="495" ht="15" customHeight="1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" customHeight="1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" customHeight="1">
      <c r="A524" s="1"/>
    </row>
    <row r="525" ht="15" customHeight="1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" customHeight="1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 t="s">
        <v>4</v>
      </c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" customHeight="1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" customHeight="1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" customHeight="1">
      <c r="A611" s="1"/>
    </row>
    <row r="612" ht="15" customHeight="1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" customHeight="1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" customHeight="1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" customHeight="1">
      <c r="A680" s="1"/>
    </row>
    <row r="681" ht="15" customHeight="1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" customHeight="1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" customHeight="1">
      <c r="A745" s="1"/>
    </row>
    <row r="746" ht="15" customHeight="1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" customHeight="1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33" customHeight="1">
      <c r="A759" s="1"/>
    </row>
    <row r="760" ht="15.75">
      <c r="A760" s="1"/>
    </row>
    <row r="761" ht="15.75">
      <c r="A761" s="1"/>
    </row>
    <row r="762" spans="1:12" ht="15.75">
      <c r="A762" s="1"/>
      <c r="B762" s="1"/>
      <c r="C762" s="1"/>
      <c r="D762" s="1"/>
      <c r="E762" s="1"/>
      <c r="F762" s="248"/>
      <c r="G762" s="248"/>
      <c r="H762" s="1"/>
      <c r="I762" s="1"/>
      <c r="J762" s="1"/>
      <c r="K762" s="1"/>
      <c r="L762" s="1"/>
    </row>
    <row r="763" spans="1:12" ht="15.75">
      <c r="A763" s="1"/>
      <c r="B763" s="1"/>
      <c r="C763" s="1"/>
      <c r="D763" s="1"/>
      <c r="E763" s="1"/>
      <c r="F763" s="248"/>
      <c r="G763" s="248"/>
      <c r="H763" s="1"/>
      <c r="I763" s="1"/>
      <c r="J763" s="1"/>
      <c r="K763" s="1"/>
      <c r="L763" s="1"/>
    </row>
    <row r="764" spans="1:12" ht="15.75">
      <c r="A764" s="1"/>
      <c r="B764" s="1"/>
      <c r="C764" s="1"/>
      <c r="D764" s="1"/>
      <c r="E764" s="1"/>
      <c r="F764" s="248"/>
      <c r="G764" s="248"/>
      <c r="H764" s="1"/>
      <c r="I764" s="1"/>
      <c r="J764" s="1"/>
      <c r="K764" s="1"/>
      <c r="L764" s="1"/>
    </row>
    <row r="765" spans="1:12" ht="15.75">
      <c r="A765" s="1"/>
      <c r="B765" s="1"/>
      <c r="C765" s="1"/>
      <c r="D765" s="1"/>
      <c r="E765" s="1"/>
      <c r="F765" s="248"/>
      <c r="G765" s="248"/>
      <c r="H765" s="1"/>
      <c r="I765" s="1"/>
      <c r="J765" s="1"/>
      <c r="K765" s="1"/>
      <c r="L765" s="1"/>
    </row>
    <row r="768" ht="15.75">
      <c r="M768" s="1"/>
    </row>
    <row r="769" ht="15.75">
      <c r="M769" s="1"/>
    </row>
    <row r="770" ht="15.75">
      <c r="M770" s="1"/>
    </row>
    <row r="771" ht="15.75">
      <c r="M771" s="1"/>
    </row>
  </sheetData>
  <sheetProtection/>
  <mergeCells count="40">
    <mergeCell ref="H1:L1"/>
    <mergeCell ref="F2:F3"/>
    <mergeCell ref="H2:L2"/>
    <mergeCell ref="H3:L3"/>
    <mergeCell ref="I4:L4"/>
    <mergeCell ref="K9:L10"/>
    <mergeCell ref="H10:H11"/>
    <mergeCell ref="I10:I11"/>
    <mergeCell ref="J10:J11"/>
    <mergeCell ref="H5:L5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A15:G15"/>
    <mergeCell ref="A27:G27"/>
    <mergeCell ref="A32:G32"/>
    <mergeCell ref="A40:G40"/>
    <mergeCell ref="I40:L40"/>
    <mergeCell ref="A24:G24"/>
    <mergeCell ref="I24:L24"/>
    <mergeCell ref="A42:G42"/>
    <mergeCell ref="I42:L42"/>
    <mergeCell ref="A51:G51"/>
    <mergeCell ref="I51:L51"/>
    <mergeCell ref="A53:G53"/>
    <mergeCell ref="A56:G56"/>
    <mergeCell ref="A64:G64"/>
    <mergeCell ref="A81:L81"/>
    <mergeCell ref="A68:G68"/>
    <mergeCell ref="A78:G78"/>
    <mergeCell ref="I78:L78"/>
    <mergeCell ref="A66:G66"/>
    <mergeCell ref="A77:G77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59"/>
  <sheetViews>
    <sheetView zoomScaleSheetLayoutView="100" zoomScalePageLayoutView="0" workbookViewId="0" topLeftCell="A32">
      <selection activeCell="G31" sqref="G31"/>
    </sheetView>
  </sheetViews>
  <sheetFormatPr defaultColWidth="9.140625" defaultRowHeight="15"/>
  <cols>
    <col min="1" max="1" width="4.8515625" style="173" customWidth="1"/>
    <col min="2" max="2" width="8.7109375" style="173" customWidth="1"/>
    <col min="3" max="3" width="19.8515625" style="173" customWidth="1"/>
    <col min="4" max="4" width="14.8515625" style="173" customWidth="1"/>
    <col min="5" max="5" width="23.140625" style="173" customWidth="1"/>
    <col min="6" max="6" width="24.57421875" style="206" customWidth="1"/>
    <col min="7" max="7" width="23.7109375" style="206" customWidth="1"/>
    <col min="8" max="8" width="13.7109375" style="173" customWidth="1"/>
    <col min="9" max="9" width="6.00390625" style="173" customWidth="1"/>
    <col min="10" max="10" width="11.140625" style="173" customWidth="1"/>
    <col min="11" max="11" width="4.7109375" style="173" customWidth="1"/>
    <col min="12" max="12" width="4.140625" style="173" customWidth="1"/>
    <col min="13" max="16384" width="9.140625" style="173" customWidth="1"/>
  </cols>
  <sheetData>
    <row r="1" spans="1:12" ht="15.75">
      <c r="A1" s="1"/>
      <c r="B1" s="1"/>
      <c r="C1" s="279"/>
      <c r="D1" s="1"/>
      <c r="E1" s="1"/>
      <c r="F1" s="279"/>
      <c r="G1" s="279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279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279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279"/>
      <c r="G4" s="279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279"/>
      <c r="G5" s="279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279"/>
      <c r="G6" s="279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276"/>
      <c r="L7" s="276"/>
    </row>
    <row r="8" spans="1:12" ht="16.5" thickBot="1">
      <c r="A8" s="403" t="s">
        <v>721</v>
      </c>
      <c r="B8" s="403"/>
      <c r="C8" s="403"/>
      <c r="D8" s="403"/>
      <c r="E8" s="403"/>
      <c r="F8" s="403"/>
      <c r="G8" s="403"/>
      <c r="H8" s="403"/>
      <c r="I8" s="403"/>
      <c r="J8" s="277"/>
      <c r="K8" s="276"/>
      <c r="L8" s="276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11">
        <v>1</v>
      </c>
      <c r="B12" s="278">
        <v>2</v>
      </c>
      <c r="C12" s="10">
        <v>3</v>
      </c>
      <c r="D12" s="13">
        <v>4</v>
      </c>
      <c r="E12" s="14">
        <v>5</v>
      </c>
      <c r="F12" s="15">
        <v>6</v>
      </c>
      <c r="G12" s="12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33.75" thickBot="1">
      <c r="A13" s="119">
        <v>1</v>
      </c>
      <c r="B13" s="122">
        <v>45169</v>
      </c>
      <c r="C13" s="19" t="s">
        <v>722</v>
      </c>
      <c r="D13" s="18" t="s">
        <v>26</v>
      </c>
      <c r="E13" s="238" t="s">
        <v>828</v>
      </c>
      <c r="F13" s="125" t="s">
        <v>47</v>
      </c>
      <c r="G13" s="125" t="s">
        <v>47</v>
      </c>
      <c r="H13" s="280">
        <v>300043.19</v>
      </c>
      <c r="I13" s="123">
        <v>264</v>
      </c>
      <c r="J13" s="112">
        <v>45139</v>
      </c>
      <c r="K13" s="123">
        <v>103</v>
      </c>
      <c r="L13" s="123" t="s">
        <v>139</v>
      </c>
    </row>
    <row r="14" spans="1:12" ht="16.5" thickBot="1">
      <c r="A14" s="496" t="s">
        <v>133</v>
      </c>
      <c r="B14" s="497"/>
      <c r="C14" s="497"/>
      <c r="D14" s="497"/>
      <c r="E14" s="497"/>
      <c r="F14" s="497"/>
      <c r="G14" s="497"/>
      <c r="H14" s="214">
        <f>SUM(H13:H13)</f>
        <v>300043.19</v>
      </c>
      <c r="I14" s="174"/>
      <c r="J14" s="174"/>
      <c r="K14" s="174"/>
      <c r="L14" s="175"/>
    </row>
    <row r="15" spans="1:12" ht="33">
      <c r="A15" s="106">
        <v>2</v>
      </c>
      <c r="B15" s="122">
        <v>45169</v>
      </c>
      <c r="C15" s="19" t="s">
        <v>727</v>
      </c>
      <c r="D15" s="18" t="s">
        <v>26</v>
      </c>
      <c r="E15" s="176" t="s">
        <v>723</v>
      </c>
      <c r="F15" s="177" t="s">
        <v>21</v>
      </c>
      <c r="G15" s="178" t="s">
        <v>21</v>
      </c>
      <c r="H15" s="105">
        <v>216221.48</v>
      </c>
      <c r="I15" s="106">
        <v>265</v>
      </c>
      <c r="J15" s="112">
        <v>45139</v>
      </c>
      <c r="K15" s="179">
        <v>220</v>
      </c>
      <c r="L15" s="106" t="s">
        <v>32</v>
      </c>
    </row>
    <row r="16" spans="1:12" ht="33">
      <c r="A16" s="106">
        <v>3</v>
      </c>
      <c r="B16" s="122">
        <v>45169</v>
      </c>
      <c r="C16" s="36" t="s">
        <v>724</v>
      </c>
      <c r="D16" s="18" t="s">
        <v>26</v>
      </c>
      <c r="E16" s="176" t="s">
        <v>725</v>
      </c>
      <c r="F16" s="177" t="s">
        <v>21</v>
      </c>
      <c r="G16" s="178" t="s">
        <v>21</v>
      </c>
      <c r="H16" s="105">
        <v>289709.1</v>
      </c>
      <c r="I16" s="106">
        <v>266</v>
      </c>
      <c r="J16" s="112">
        <v>45139</v>
      </c>
      <c r="K16" s="179">
        <v>312</v>
      </c>
      <c r="L16" s="106" t="s">
        <v>32</v>
      </c>
    </row>
    <row r="17" spans="1:12" ht="33">
      <c r="A17" s="106">
        <v>4</v>
      </c>
      <c r="B17" s="122">
        <v>45169</v>
      </c>
      <c r="C17" s="19" t="s">
        <v>727</v>
      </c>
      <c r="D17" s="18" t="s">
        <v>26</v>
      </c>
      <c r="E17" s="176" t="s">
        <v>726</v>
      </c>
      <c r="F17" s="177" t="s">
        <v>21</v>
      </c>
      <c r="G17" s="178" t="s">
        <v>21</v>
      </c>
      <c r="H17" s="105">
        <v>48713.6</v>
      </c>
      <c r="I17" s="106">
        <v>267</v>
      </c>
      <c r="J17" s="112">
        <v>45139</v>
      </c>
      <c r="K17" s="179">
        <v>10</v>
      </c>
      <c r="L17" s="106" t="s">
        <v>32</v>
      </c>
    </row>
    <row r="18" spans="1:12" ht="33">
      <c r="A18" s="106">
        <v>5</v>
      </c>
      <c r="B18" s="122">
        <v>45169</v>
      </c>
      <c r="C18" s="19" t="s">
        <v>727</v>
      </c>
      <c r="D18" s="18" t="s">
        <v>26</v>
      </c>
      <c r="E18" s="176" t="s">
        <v>729</v>
      </c>
      <c r="F18" s="177" t="s">
        <v>21</v>
      </c>
      <c r="G18" s="178" t="s">
        <v>21</v>
      </c>
      <c r="H18" s="105">
        <v>210413.59</v>
      </c>
      <c r="I18" s="106">
        <v>268</v>
      </c>
      <c r="J18" s="112">
        <v>45139</v>
      </c>
      <c r="K18" s="179">
        <v>220</v>
      </c>
      <c r="L18" s="106" t="s">
        <v>32</v>
      </c>
    </row>
    <row r="19" spans="1:12" ht="33">
      <c r="A19" s="106">
        <v>6</v>
      </c>
      <c r="B19" s="122">
        <v>45169</v>
      </c>
      <c r="C19" s="19" t="s">
        <v>727</v>
      </c>
      <c r="D19" s="18" t="s">
        <v>26</v>
      </c>
      <c r="E19" s="176" t="s">
        <v>728</v>
      </c>
      <c r="F19" s="177" t="s">
        <v>21</v>
      </c>
      <c r="G19" s="178" t="s">
        <v>21</v>
      </c>
      <c r="H19" s="105">
        <v>204345.1</v>
      </c>
      <c r="I19" s="106">
        <v>269</v>
      </c>
      <c r="J19" s="112">
        <v>45139</v>
      </c>
      <c r="K19" s="179">
        <v>220</v>
      </c>
      <c r="L19" s="106" t="s">
        <v>32</v>
      </c>
    </row>
    <row r="20" spans="1:12" ht="33">
      <c r="A20" s="106">
        <v>7</v>
      </c>
      <c r="B20" s="122">
        <v>45169</v>
      </c>
      <c r="C20" s="19" t="s">
        <v>730</v>
      </c>
      <c r="D20" s="18" t="s">
        <v>26</v>
      </c>
      <c r="E20" s="176" t="s">
        <v>729</v>
      </c>
      <c r="F20" s="177" t="s">
        <v>21</v>
      </c>
      <c r="G20" s="178" t="s">
        <v>21</v>
      </c>
      <c r="H20" s="105">
        <v>274923.98</v>
      </c>
      <c r="I20" s="106">
        <v>270</v>
      </c>
      <c r="J20" s="112">
        <v>45139</v>
      </c>
      <c r="K20" s="179">
        <v>170</v>
      </c>
      <c r="L20" s="106" t="s">
        <v>32</v>
      </c>
    </row>
    <row r="21" spans="1:12" ht="33">
      <c r="A21" s="106">
        <v>8</v>
      </c>
      <c r="B21" s="122">
        <v>45169</v>
      </c>
      <c r="C21" s="19" t="s">
        <v>727</v>
      </c>
      <c r="D21" s="18" t="s">
        <v>26</v>
      </c>
      <c r="E21" s="176" t="s">
        <v>731</v>
      </c>
      <c r="F21" s="177" t="s">
        <v>21</v>
      </c>
      <c r="G21" s="178" t="s">
        <v>21</v>
      </c>
      <c r="H21" s="105">
        <v>25000</v>
      </c>
      <c r="I21" s="106">
        <v>271</v>
      </c>
      <c r="J21" s="112">
        <v>45159</v>
      </c>
      <c r="K21" s="179">
        <v>1</v>
      </c>
      <c r="L21" s="106" t="s">
        <v>19</v>
      </c>
    </row>
    <row r="22" spans="1:12" ht="33.75" thickBot="1">
      <c r="A22" s="106">
        <v>9</v>
      </c>
      <c r="B22" s="122">
        <v>45169</v>
      </c>
      <c r="C22" s="19" t="s">
        <v>732</v>
      </c>
      <c r="D22" s="18" t="s">
        <v>26</v>
      </c>
      <c r="E22" s="176" t="s">
        <v>733</v>
      </c>
      <c r="F22" s="177" t="s">
        <v>21</v>
      </c>
      <c r="G22" s="178" t="s">
        <v>21</v>
      </c>
      <c r="H22" s="105">
        <v>8137.98</v>
      </c>
      <c r="I22" s="106">
        <v>272</v>
      </c>
      <c r="J22" s="112">
        <v>45139</v>
      </c>
      <c r="K22" s="179">
        <v>1</v>
      </c>
      <c r="L22" s="106" t="s">
        <v>19</v>
      </c>
    </row>
    <row r="23" spans="1:12" ht="17.25" thickBot="1">
      <c r="A23" s="449" t="s">
        <v>34</v>
      </c>
      <c r="B23" s="450"/>
      <c r="C23" s="450"/>
      <c r="D23" s="450"/>
      <c r="E23" s="450"/>
      <c r="F23" s="450"/>
      <c r="G23" s="485"/>
      <c r="H23" s="182">
        <f>SUM(H15:H22)</f>
        <v>1277464.8299999998</v>
      </c>
      <c r="I23" s="490"/>
      <c r="J23" s="491"/>
      <c r="K23" s="491"/>
      <c r="L23" s="492"/>
    </row>
    <row r="24" spans="1:12" ht="33">
      <c r="A24" s="183">
        <v>10</v>
      </c>
      <c r="B24" s="122">
        <v>45169</v>
      </c>
      <c r="C24" s="19" t="s">
        <v>734</v>
      </c>
      <c r="D24" s="18" t="s">
        <v>26</v>
      </c>
      <c r="E24" s="184" t="s">
        <v>735</v>
      </c>
      <c r="F24" s="172" t="s">
        <v>18</v>
      </c>
      <c r="G24" s="172" t="s">
        <v>18</v>
      </c>
      <c r="H24" s="105">
        <v>501086.62</v>
      </c>
      <c r="I24" s="106">
        <v>273</v>
      </c>
      <c r="J24" s="112">
        <v>45139</v>
      </c>
      <c r="K24" s="106">
        <v>258</v>
      </c>
      <c r="L24" s="106" t="s">
        <v>32</v>
      </c>
    </row>
    <row r="25" spans="1:12" ht="33">
      <c r="A25" s="183">
        <v>11</v>
      </c>
      <c r="B25" s="122">
        <v>45169</v>
      </c>
      <c r="C25" s="36" t="s">
        <v>736</v>
      </c>
      <c r="D25" s="18" t="s">
        <v>26</v>
      </c>
      <c r="E25" s="184" t="s">
        <v>737</v>
      </c>
      <c r="F25" s="172" t="s">
        <v>18</v>
      </c>
      <c r="G25" s="172" t="s">
        <v>18</v>
      </c>
      <c r="H25" s="105">
        <v>77464.74</v>
      </c>
      <c r="I25" s="106">
        <v>274</v>
      </c>
      <c r="J25" s="112">
        <v>45139</v>
      </c>
      <c r="K25" s="106">
        <v>46</v>
      </c>
      <c r="L25" s="106" t="s">
        <v>32</v>
      </c>
    </row>
    <row r="26" spans="1:12" ht="33">
      <c r="A26" s="183">
        <v>12</v>
      </c>
      <c r="B26" s="122">
        <v>45169</v>
      </c>
      <c r="C26" s="36" t="s">
        <v>815</v>
      </c>
      <c r="D26" s="18" t="s">
        <v>26</v>
      </c>
      <c r="E26" s="184" t="s">
        <v>816</v>
      </c>
      <c r="F26" s="172" t="s">
        <v>18</v>
      </c>
      <c r="G26" s="172" t="s">
        <v>18</v>
      </c>
      <c r="H26" s="105">
        <v>81863.73</v>
      </c>
      <c r="I26" s="106">
        <v>278</v>
      </c>
      <c r="J26" s="112">
        <v>45139</v>
      </c>
      <c r="K26" s="106">
        <v>24</v>
      </c>
      <c r="L26" s="106" t="s">
        <v>17</v>
      </c>
    </row>
    <row r="27" spans="1:12" ht="33">
      <c r="A27" s="183">
        <v>12</v>
      </c>
      <c r="B27" s="122">
        <v>45169</v>
      </c>
      <c r="C27" s="36" t="s">
        <v>238</v>
      </c>
      <c r="D27" s="18" t="s">
        <v>26</v>
      </c>
      <c r="E27" s="184" t="s">
        <v>235</v>
      </c>
      <c r="F27" s="172" t="s">
        <v>18</v>
      </c>
      <c r="G27" s="172" t="s">
        <v>18</v>
      </c>
      <c r="H27" s="105">
        <v>52954.35</v>
      </c>
      <c r="I27" s="106">
        <v>280</v>
      </c>
      <c r="J27" s="112">
        <v>45139</v>
      </c>
      <c r="K27" s="106">
        <v>82</v>
      </c>
      <c r="L27" s="106" t="s">
        <v>32</v>
      </c>
    </row>
    <row r="28" spans="1:12" ht="66.75" thickBot="1">
      <c r="A28" s="183">
        <v>13</v>
      </c>
      <c r="B28" s="122">
        <v>45169</v>
      </c>
      <c r="C28" s="36" t="s">
        <v>179</v>
      </c>
      <c r="D28" s="18" t="s">
        <v>26</v>
      </c>
      <c r="E28" s="184" t="s">
        <v>817</v>
      </c>
      <c r="F28" s="172" t="s">
        <v>18</v>
      </c>
      <c r="G28" s="172" t="s">
        <v>18</v>
      </c>
      <c r="H28" s="105">
        <v>55368.31</v>
      </c>
      <c r="I28" s="106">
        <v>279</v>
      </c>
      <c r="J28" s="112">
        <v>45139</v>
      </c>
      <c r="K28" s="106">
        <v>24.7</v>
      </c>
      <c r="L28" s="106" t="s">
        <v>17</v>
      </c>
    </row>
    <row r="29" spans="1:12" ht="17.25" thickBot="1">
      <c r="A29" s="449" t="s">
        <v>175</v>
      </c>
      <c r="B29" s="450"/>
      <c r="C29" s="450"/>
      <c r="D29" s="450"/>
      <c r="E29" s="450"/>
      <c r="F29" s="450"/>
      <c r="G29" s="482"/>
      <c r="H29" s="60">
        <f>SUM(H24:H28)</f>
        <v>768737.75</v>
      </c>
      <c r="I29" s="187"/>
      <c r="J29" s="187"/>
      <c r="K29" s="187"/>
      <c r="L29" s="188"/>
    </row>
    <row r="30" spans="1:12" ht="33">
      <c r="A30" s="183">
        <v>14</v>
      </c>
      <c r="B30" s="122">
        <v>45169</v>
      </c>
      <c r="C30" s="19" t="s">
        <v>738</v>
      </c>
      <c r="D30" s="18" t="s">
        <v>26</v>
      </c>
      <c r="E30" s="19" t="s">
        <v>739</v>
      </c>
      <c r="F30" s="106" t="s">
        <v>208</v>
      </c>
      <c r="G30" s="177" t="s">
        <v>20</v>
      </c>
      <c r="H30" s="191">
        <v>94108.21</v>
      </c>
      <c r="I30" s="192" t="s">
        <v>740</v>
      </c>
      <c r="J30" s="112">
        <v>45139</v>
      </c>
      <c r="K30" s="192" t="s">
        <v>185</v>
      </c>
      <c r="L30" s="192" t="s">
        <v>19</v>
      </c>
    </row>
    <row r="31" spans="1:12" ht="33">
      <c r="A31" s="183">
        <v>15</v>
      </c>
      <c r="B31" s="122">
        <v>45169</v>
      </c>
      <c r="C31" s="19" t="s">
        <v>781</v>
      </c>
      <c r="D31" s="18" t="s">
        <v>26</v>
      </c>
      <c r="E31" s="19" t="s">
        <v>782</v>
      </c>
      <c r="F31" s="106" t="s">
        <v>208</v>
      </c>
      <c r="G31" s="177" t="s">
        <v>20</v>
      </c>
      <c r="H31" s="193">
        <v>30439.49</v>
      </c>
      <c r="I31" s="194" t="s">
        <v>745</v>
      </c>
      <c r="J31" s="112">
        <v>45139</v>
      </c>
      <c r="K31" s="192" t="s">
        <v>783</v>
      </c>
      <c r="L31" s="192" t="s">
        <v>32</v>
      </c>
    </row>
    <row r="32" spans="1:12" ht="33.75" thickBot="1">
      <c r="A32" s="183">
        <v>16</v>
      </c>
      <c r="B32" s="122">
        <v>45169</v>
      </c>
      <c r="C32" s="19" t="s">
        <v>741</v>
      </c>
      <c r="D32" s="18" t="s">
        <v>26</v>
      </c>
      <c r="E32" s="19" t="s">
        <v>742</v>
      </c>
      <c r="F32" s="106" t="s">
        <v>208</v>
      </c>
      <c r="G32" s="106" t="s">
        <v>208</v>
      </c>
      <c r="H32" s="193">
        <v>238399.26</v>
      </c>
      <c r="I32" s="194" t="s">
        <v>743</v>
      </c>
      <c r="J32" s="112">
        <v>45139</v>
      </c>
      <c r="K32" s="192" t="s">
        <v>36</v>
      </c>
      <c r="L32" s="192" t="s">
        <v>19</v>
      </c>
    </row>
    <row r="33" spans="1:12" ht="17.25" thickBot="1">
      <c r="A33" s="449" t="s">
        <v>216</v>
      </c>
      <c r="B33" s="450"/>
      <c r="C33" s="450"/>
      <c r="D33" s="450"/>
      <c r="E33" s="450"/>
      <c r="F33" s="450"/>
      <c r="G33" s="485"/>
      <c r="H33" s="182">
        <f>SUM(H30:H32)</f>
        <v>362946.96</v>
      </c>
      <c r="I33" s="486"/>
      <c r="J33" s="487"/>
      <c r="K33" s="487"/>
      <c r="L33" s="488"/>
    </row>
    <row r="34" spans="1:14" ht="33">
      <c r="A34" s="106">
        <v>17</v>
      </c>
      <c r="B34" s="122">
        <v>45169</v>
      </c>
      <c r="C34" s="19" t="s">
        <v>428</v>
      </c>
      <c r="D34" s="18" t="s">
        <v>26</v>
      </c>
      <c r="E34" s="195" t="s">
        <v>744</v>
      </c>
      <c r="F34" s="106" t="s">
        <v>37</v>
      </c>
      <c r="G34" s="106" t="s">
        <v>18</v>
      </c>
      <c r="H34" s="105">
        <v>60829.97</v>
      </c>
      <c r="I34" s="192" t="s">
        <v>746</v>
      </c>
      <c r="J34" s="112">
        <v>45139</v>
      </c>
      <c r="K34" s="192" t="s">
        <v>336</v>
      </c>
      <c r="L34" s="192" t="s">
        <v>17</v>
      </c>
      <c r="N34" s="173" t="s">
        <v>953</v>
      </c>
    </row>
    <row r="35" spans="1:12" ht="33">
      <c r="A35" s="106">
        <v>18</v>
      </c>
      <c r="B35" s="122">
        <v>45169</v>
      </c>
      <c r="C35" s="19" t="s">
        <v>445</v>
      </c>
      <c r="D35" s="18" t="s">
        <v>26</v>
      </c>
      <c r="E35" s="195" t="s">
        <v>747</v>
      </c>
      <c r="F35" s="106" t="s">
        <v>37</v>
      </c>
      <c r="G35" s="106" t="s">
        <v>18</v>
      </c>
      <c r="H35" s="105">
        <v>34639.64</v>
      </c>
      <c r="I35" s="192" t="s">
        <v>748</v>
      </c>
      <c r="J35" s="112">
        <v>45139</v>
      </c>
      <c r="K35" s="192" t="s">
        <v>749</v>
      </c>
      <c r="L35" s="192" t="s">
        <v>17</v>
      </c>
    </row>
    <row r="36" spans="1:12" ht="33">
      <c r="A36" s="106">
        <v>19</v>
      </c>
      <c r="B36" s="122">
        <v>45169</v>
      </c>
      <c r="C36" s="19" t="s">
        <v>377</v>
      </c>
      <c r="D36" s="18" t="s">
        <v>26</v>
      </c>
      <c r="E36" s="195" t="s">
        <v>750</v>
      </c>
      <c r="F36" s="106" t="s">
        <v>37</v>
      </c>
      <c r="G36" s="177" t="s">
        <v>20</v>
      </c>
      <c r="H36" s="105">
        <v>40829.5</v>
      </c>
      <c r="I36" s="192" t="s">
        <v>751</v>
      </c>
      <c r="J36" s="112">
        <v>45139</v>
      </c>
      <c r="K36" s="192" t="s">
        <v>160</v>
      </c>
      <c r="L36" s="192" t="s">
        <v>32</v>
      </c>
    </row>
    <row r="37" spans="1:12" ht="33">
      <c r="A37" s="106">
        <v>20</v>
      </c>
      <c r="B37" s="122">
        <v>45169</v>
      </c>
      <c r="C37" s="19" t="s">
        <v>827</v>
      </c>
      <c r="D37" s="18" t="s">
        <v>26</v>
      </c>
      <c r="E37" s="195" t="s">
        <v>752</v>
      </c>
      <c r="F37" s="106" t="s">
        <v>37</v>
      </c>
      <c r="G37" s="177" t="s">
        <v>208</v>
      </c>
      <c r="H37" s="105">
        <v>132580.31</v>
      </c>
      <c r="I37" s="192" t="s">
        <v>753</v>
      </c>
      <c r="J37" s="112">
        <v>45139</v>
      </c>
      <c r="K37" s="192" t="s">
        <v>525</v>
      </c>
      <c r="L37" s="192" t="s">
        <v>17</v>
      </c>
    </row>
    <row r="38" spans="1:12" ht="33">
      <c r="A38" s="106">
        <v>21</v>
      </c>
      <c r="B38" s="122">
        <v>45169</v>
      </c>
      <c r="C38" s="19" t="s">
        <v>892</v>
      </c>
      <c r="D38" s="18" t="s">
        <v>26</v>
      </c>
      <c r="E38" s="195" t="s">
        <v>763</v>
      </c>
      <c r="F38" s="106" t="s">
        <v>37</v>
      </c>
      <c r="G38" s="177" t="s">
        <v>754</v>
      </c>
      <c r="H38" s="105">
        <v>106452.22</v>
      </c>
      <c r="I38" s="192" t="s">
        <v>755</v>
      </c>
      <c r="J38" s="112">
        <v>45139</v>
      </c>
      <c r="K38" s="192" t="s">
        <v>756</v>
      </c>
      <c r="L38" s="192" t="s">
        <v>17</v>
      </c>
    </row>
    <row r="39" spans="1:12" ht="33">
      <c r="A39" s="106">
        <v>22</v>
      </c>
      <c r="B39" s="122">
        <v>45169</v>
      </c>
      <c r="C39" s="19" t="s">
        <v>170</v>
      </c>
      <c r="D39" s="18" t="s">
        <v>26</v>
      </c>
      <c r="E39" s="195" t="s">
        <v>757</v>
      </c>
      <c r="F39" s="106" t="s">
        <v>37</v>
      </c>
      <c r="G39" s="106" t="s">
        <v>18</v>
      </c>
      <c r="H39" s="105">
        <v>52042.9</v>
      </c>
      <c r="I39" s="192" t="s">
        <v>758</v>
      </c>
      <c r="J39" s="112">
        <v>45139</v>
      </c>
      <c r="K39" s="192" t="s">
        <v>759</v>
      </c>
      <c r="L39" s="192" t="s">
        <v>17</v>
      </c>
    </row>
    <row r="40" spans="1:12" ht="33">
      <c r="A40" s="106">
        <v>23</v>
      </c>
      <c r="B40" s="122">
        <v>45169</v>
      </c>
      <c r="C40" s="19" t="s">
        <v>405</v>
      </c>
      <c r="D40" s="18" t="s">
        <v>26</v>
      </c>
      <c r="E40" s="195" t="s">
        <v>760</v>
      </c>
      <c r="F40" s="106" t="s">
        <v>37</v>
      </c>
      <c r="G40" s="177" t="s">
        <v>18</v>
      </c>
      <c r="H40" s="105">
        <v>41675.31</v>
      </c>
      <c r="I40" s="192" t="s">
        <v>761</v>
      </c>
      <c r="J40" s="112">
        <v>45139</v>
      </c>
      <c r="K40" s="192" t="s">
        <v>325</v>
      </c>
      <c r="L40" s="192" t="s">
        <v>17</v>
      </c>
    </row>
    <row r="41" spans="1:12" ht="33">
      <c r="A41" s="106">
        <v>24</v>
      </c>
      <c r="B41" s="122">
        <v>45169</v>
      </c>
      <c r="C41" s="19" t="s">
        <v>762</v>
      </c>
      <c r="D41" s="18" t="s">
        <v>26</v>
      </c>
      <c r="E41" s="195" t="s">
        <v>764</v>
      </c>
      <c r="F41" s="106" t="s">
        <v>37</v>
      </c>
      <c r="G41" s="177" t="s">
        <v>20</v>
      </c>
      <c r="H41" s="105">
        <v>106452.22</v>
      </c>
      <c r="I41" s="192" t="s">
        <v>765</v>
      </c>
      <c r="J41" s="112">
        <v>45139</v>
      </c>
      <c r="K41" s="192" t="s">
        <v>766</v>
      </c>
      <c r="L41" s="192" t="s">
        <v>17</v>
      </c>
    </row>
    <row r="42" spans="1:12" ht="33">
      <c r="A42" s="106">
        <v>25</v>
      </c>
      <c r="B42" s="122">
        <v>45169</v>
      </c>
      <c r="C42" s="19" t="s">
        <v>428</v>
      </c>
      <c r="D42" s="18" t="s">
        <v>26</v>
      </c>
      <c r="E42" s="195" t="s">
        <v>767</v>
      </c>
      <c r="F42" s="106" t="s">
        <v>37</v>
      </c>
      <c r="G42" s="177" t="s">
        <v>18</v>
      </c>
      <c r="H42" s="105">
        <v>73502.53</v>
      </c>
      <c r="I42" s="192" t="s">
        <v>768</v>
      </c>
      <c r="J42" s="112">
        <v>45139</v>
      </c>
      <c r="K42" s="192" t="s">
        <v>769</v>
      </c>
      <c r="L42" s="192" t="s">
        <v>17</v>
      </c>
    </row>
    <row r="43" spans="1:12" ht="33">
      <c r="A43" s="106">
        <v>26</v>
      </c>
      <c r="B43" s="122">
        <v>45169</v>
      </c>
      <c r="C43" s="19" t="s">
        <v>770</v>
      </c>
      <c r="D43" s="18" t="s">
        <v>26</v>
      </c>
      <c r="E43" s="195" t="s">
        <v>50</v>
      </c>
      <c r="F43" s="106" t="s">
        <v>37</v>
      </c>
      <c r="G43" s="177" t="s">
        <v>20</v>
      </c>
      <c r="H43" s="105">
        <v>195598.7</v>
      </c>
      <c r="I43" s="192" t="s">
        <v>771</v>
      </c>
      <c r="J43" s="112">
        <v>45139</v>
      </c>
      <c r="K43" s="192" t="s">
        <v>774</v>
      </c>
      <c r="L43" s="192" t="s">
        <v>17</v>
      </c>
    </row>
    <row r="44" spans="1:12" ht="82.5">
      <c r="A44" s="106">
        <v>27</v>
      </c>
      <c r="B44" s="122">
        <v>45169</v>
      </c>
      <c r="C44" s="19" t="s">
        <v>649</v>
      </c>
      <c r="D44" s="18" t="s">
        <v>26</v>
      </c>
      <c r="E44" s="195" t="s">
        <v>772</v>
      </c>
      <c r="F44" s="106" t="s">
        <v>37</v>
      </c>
      <c r="G44" s="177" t="s">
        <v>20</v>
      </c>
      <c r="H44" s="105">
        <v>230646.63</v>
      </c>
      <c r="I44" s="192" t="s">
        <v>773</v>
      </c>
      <c r="J44" s="112">
        <v>45139</v>
      </c>
      <c r="K44" s="192" t="s">
        <v>544</v>
      </c>
      <c r="L44" s="192" t="s">
        <v>17</v>
      </c>
    </row>
    <row r="45" spans="1:12" ht="33">
      <c r="A45" s="106">
        <v>28</v>
      </c>
      <c r="B45" s="122">
        <v>45169</v>
      </c>
      <c r="C45" s="19" t="s">
        <v>535</v>
      </c>
      <c r="D45" s="18" t="s">
        <v>26</v>
      </c>
      <c r="E45" s="195" t="s">
        <v>775</v>
      </c>
      <c r="F45" s="106" t="s">
        <v>37</v>
      </c>
      <c r="G45" s="177" t="s">
        <v>47</v>
      </c>
      <c r="H45" s="105">
        <v>5914.09</v>
      </c>
      <c r="I45" s="192" t="s">
        <v>776</v>
      </c>
      <c r="J45" s="112">
        <v>45139</v>
      </c>
      <c r="K45" s="192" t="s">
        <v>777</v>
      </c>
      <c r="L45" s="192" t="s">
        <v>17</v>
      </c>
    </row>
    <row r="46" spans="1:12" ht="33">
      <c r="A46" s="106">
        <v>29</v>
      </c>
      <c r="B46" s="112">
        <v>45169</v>
      </c>
      <c r="C46" s="19" t="s">
        <v>377</v>
      </c>
      <c r="D46" s="18" t="s">
        <v>26</v>
      </c>
      <c r="E46" s="195" t="s">
        <v>790</v>
      </c>
      <c r="F46" s="285" t="s">
        <v>37</v>
      </c>
      <c r="G46" s="177" t="s">
        <v>47</v>
      </c>
      <c r="H46" s="105">
        <v>61674.48</v>
      </c>
      <c r="I46" s="192" t="s">
        <v>354</v>
      </c>
      <c r="J46" s="112">
        <v>45139</v>
      </c>
      <c r="K46" s="192" t="s">
        <v>791</v>
      </c>
      <c r="L46" s="192" t="s">
        <v>17</v>
      </c>
    </row>
    <row r="47" spans="1:12" ht="33.75" thickBot="1">
      <c r="A47" s="106">
        <v>30</v>
      </c>
      <c r="B47" s="122">
        <v>45169</v>
      </c>
      <c r="C47" s="19" t="s">
        <v>373</v>
      </c>
      <c r="D47" s="18" t="s">
        <v>26</v>
      </c>
      <c r="E47" s="195" t="s">
        <v>778</v>
      </c>
      <c r="F47" s="285" t="s">
        <v>37</v>
      </c>
      <c r="G47" s="177" t="s">
        <v>18</v>
      </c>
      <c r="H47" s="105">
        <v>57450.31</v>
      </c>
      <c r="I47" s="192" t="s">
        <v>779</v>
      </c>
      <c r="J47" s="122">
        <v>45139</v>
      </c>
      <c r="K47" s="192" t="s">
        <v>780</v>
      </c>
      <c r="L47" s="192" t="s">
        <v>32</v>
      </c>
    </row>
    <row r="48" spans="1:12" ht="17.25" thickBot="1">
      <c r="A48" s="449" t="s">
        <v>248</v>
      </c>
      <c r="B48" s="450"/>
      <c r="C48" s="450"/>
      <c r="D48" s="450"/>
      <c r="E48" s="450"/>
      <c r="F48" s="450"/>
      <c r="G48" s="482"/>
      <c r="H48" s="196">
        <f>SUM(H34:H47)</f>
        <v>1200288.8100000003</v>
      </c>
      <c r="I48" s="489"/>
      <c r="J48" s="487"/>
      <c r="K48" s="487"/>
      <c r="L48" s="488"/>
    </row>
    <row r="49" spans="1:12" ht="66.75" thickBot="1">
      <c r="A49" s="183">
        <v>31</v>
      </c>
      <c r="B49" s="122">
        <v>45169</v>
      </c>
      <c r="C49" s="19" t="s">
        <v>784</v>
      </c>
      <c r="D49" s="18" t="s">
        <v>26</v>
      </c>
      <c r="E49" s="184" t="s">
        <v>785</v>
      </c>
      <c r="F49" s="184" t="s">
        <v>786</v>
      </c>
      <c r="G49" s="172" t="s">
        <v>18</v>
      </c>
      <c r="H49" s="227">
        <v>10890</v>
      </c>
      <c r="I49" s="192" t="s">
        <v>787</v>
      </c>
      <c r="J49" s="192" t="s">
        <v>788</v>
      </c>
      <c r="K49" s="192" t="s">
        <v>36</v>
      </c>
      <c r="L49" s="192" t="s">
        <v>664</v>
      </c>
    </row>
    <row r="50" spans="1:12" ht="17.25" thickBot="1">
      <c r="A50" s="498" t="s">
        <v>789</v>
      </c>
      <c r="B50" s="499"/>
      <c r="C50" s="499"/>
      <c r="D50" s="499"/>
      <c r="E50" s="499"/>
      <c r="F50" s="499"/>
      <c r="G50" s="502"/>
      <c r="H50" s="281">
        <f>SUM(H49:H49)</f>
        <v>10890</v>
      </c>
      <c r="I50" s="223"/>
      <c r="J50" s="223"/>
      <c r="K50" s="223"/>
      <c r="L50" s="246"/>
    </row>
    <row r="51" spans="1:12" ht="66.75" thickBot="1">
      <c r="A51" s="252">
        <v>32</v>
      </c>
      <c r="B51" s="253">
        <v>45169</v>
      </c>
      <c r="C51" s="254" t="s">
        <v>795</v>
      </c>
      <c r="D51" s="255" t="s">
        <v>26</v>
      </c>
      <c r="E51" s="256" t="s">
        <v>796</v>
      </c>
      <c r="F51" s="256" t="s">
        <v>797</v>
      </c>
      <c r="G51" s="283" t="s">
        <v>21</v>
      </c>
      <c r="H51" s="284">
        <v>20500</v>
      </c>
      <c r="I51" s="200" t="s">
        <v>798</v>
      </c>
      <c r="J51" s="200" t="s">
        <v>799</v>
      </c>
      <c r="K51" s="200" t="s">
        <v>36</v>
      </c>
      <c r="L51" s="201" t="s">
        <v>19</v>
      </c>
    </row>
    <row r="52" spans="1:12" ht="17.25" thickBot="1">
      <c r="A52" s="449" t="s">
        <v>800</v>
      </c>
      <c r="B52" s="450"/>
      <c r="C52" s="450"/>
      <c r="D52" s="450"/>
      <c r="E52" s="450"/>
      <c r="F52" s="450"/>
      <c r="G52" s="485"/>
      <c r="H52" s="286">
        <f>SUM(H51)</f>
        <v>20500</v>
      </c>
      <c r="I52" s="282"/>
      <c r="J52" s="200"/>
      <c r="K52" s="200"/>
      <c r="L52" s="201"/>
    </row>
    <row r="53" spans="1:12" ht="50.25" thickBot="1">
      <c r="A53" s="183">
        <v>33</v>
      </c>
      <c r="B53" s="122">
        <v>45169</v>
      </c>
      <c r="C53" s="19" t="s">
        <v>649</v>
      </c>
      <c r="D53" s="18" t="s">
        <v>26</v>
      </c>
      <c r="E53" s="184" t="s">
        <v>792</v>
      </c>
      <c r="F53" s="183" t="s">
        <v>94</v>
      </c>
      <c r="G53" s="183" t="s">
        <v>20</v>
      </c>
      <c r="H53" s="227">
        <v>92500</v>
      </c>
      <c r="I53" s="192" t="s">
        <v>779</v>
      </c>
      <c r="J53" s="192" t="s">
        <v>793</v>
      </c>
      <c r="K53" s="192" t="s">
        <v>36</v>
      </c>
      <c r="L53" s="192" t="s">
        <v>19</v>
      </c>
    </row>
    <row r="54" spans="1:12" ht="17.25" thickBot="1">
      <c r="A54" s="449" t="s">
        <v>794</v>
      </c>
      <c r="B54" s="483"/>
      <c r="C54" s="483"/>
      <c r="D54" s="483"/>
      <c r="E54" s="483"/>
      <c r="F54" s="483"/>
      <c r="G54" s="484"/>
      <c r="H54" s="60">
        <f>SUM(H53:H53)</f>
        <v>92500</v>
      </c>
      <c r="I54" s="200"/>
      <c r="J54" s="200"/>
      <c r="K54" s="200"/>
      <c r="L54" s="201"/>
    </row>
    <row r="55" spans="1:12" ht="49.5">
      <c r="A55" s="183">
        <v>34</v>
      </c>
      <c r="B55" s="122">
        <v>45169</v>
      </c>
      <c r="C55" s="19" t="s">
        <v>805</v>
      </c>
      <c r="D55" s="18" t="s">
        <v>26</v>
      </c>
      <c r="E55" s="184" t="s">
        <v>806</v>
      </c>
      <c r="F55" s="183" t="s">
        <v>183</v>
      </c>
      <c r="G55" s="183" t="s">
        <v>18</v>
      </c>
      <c r="H55" s="227">
        <v>15370.03</v>
      </c>
      <c r="I55" s="192" t="s">
        <v>325</v>
      </c>
      <c r="J55" s="192" t="s">
        <v>807</v>
      </c>
      <c r="K55" s="192" t="s">
        <v>36</v>
      </c>
      <c r="L55" s="192" t="s">
        <v>19</v>
      </c>
    </row>
    <row r="56" spans="1:12" ht="50.25" thickBot="1">
      <c r="A56" s="183">
        <v>35</v>
      </c>
      <c r="B56" s="122">
        <v>45169</v>
      </c>
      <c r="C56" s="19" t="s">
        <v>168</v>
      </c>
      <c r="D56" s="18" t="s">
        <v>26</v>
      </c>
      <c r="E56" s="184" t="s">
        <v>806</v>
      </c>
      <c r="F56" s="183" t="s">
        <v>183</v>
      </c>
      <c r="G56" s="183" t="s">
        <v>20</v>
      </c>
      <c r="H56" s="227">
        <v>20138.61</v>
      </c>
      <c r="I56" s="192" t="s">
        <v>332</v>
      </c>
      <c r="J56" s="192" t="s">
        <v>808</v>
      </c>
      <c r="K56" s="192" t="s">
        <v>36</v>
      </c>
      <c r="L56" s="192" t="s">
        <v>19</v>
      </c>
    </row>
    <row r="57" spans="1:12" ht="17.25" thickBot="1">
      <c r="A57" s="449" t="s">
        <v>189</v>
      </c>
      <c r="B57" s="450"/>
      <c r="C57" s="450"/>
      <c r="D57" s="450"/>
      <c r="E57" s="450"/>
      <c r="F57" s="450"/>
      <c r="G57" s="485"/>
      <c r="H57" s="204">
        <f>SUM(H55:H56)</f>
        <v>35508.64</v>
      </c>
      <c r="I57" s="200"/>
      <c r="J57" s="200"/>
      <c r="K57" s="200"/>
      <c r="L57" s="201"/>
    </row>
    <row r="58" spans="1:12" ht="33.75" thickBot="1">
      <c r="A58" s="287">
        <v>36</v>
      </c>
      <c r="B58" s="148">
        <v>45169</v>
      </c>
      <c r="C58" s="47" t="s">
        <v>811</v>
      </c>
      <c r="D58" s="34" t="s">
        <v>26</v>
      </c>
      <c r="E58" s="202" t="s">
        <v>812</v>
      </c>
      <c r="F58" s="198" t="s">
        <v>53</v>
      </c>
      <c r="G58" s="198" t="s">
        <v>595</v>
      </c>
      <c r="H58" s="203">
        <v>1021764.67</v>
      </c>
      <c r="I58" s="199" t="s">
        <v>332</v>
      </c>
      <c r="J58" s="199" t="s">
        <v>808</v>
      </c>
      <c r="K58" s="199" t="s">
        <v>36</v>
      </c>
      <c r="L58" s="199" t="s">
        <v>19</v>
      </c>
    </row>
    <row r="59" spans="1:12" ht="17.25" thickBot="1">
      <c r="A59" s="449" t="s">
        <v>813</v>
      </c>
      <c r="B59" s="450"/>
      <c r="C59" s="450"/>
      <c r="D59" s="450"/>
      <c r="E59" s="450"/>
      <c r="F59" s="450"/>
      <c r="G59" s="485"/>
      <c r="H59" s="204">
        <f>SUM(H58)</f>
        <v>1021764.67</v>
      </c>
      <c r="I59" s="200"/>
      <c r="J59" s="200"/>
      <c r="K59" s="200"/>
      <c r="L59" s="201"/>
    </row>
    <row r="60" spans="1:12" ht="50.25" thickBot="1">
      <c r="A60" s="198">
        <v>37</v>
      </c>
      <c r="B60" s="122">
        <v>45169</v>
      </c>
      <c r="C60" s="19" t="s">
        <v>801</v>
      </c>
      <c r="D60" s="18" t="s">
        <v>26</v>
      </c>
      <c r="E60" s="184" t="s">
        <v>163</v>
      </c>
      <c r="F60" s="183" t="s">
        <v>810</v>
      </c>
      <c r="G60" s="183" t="s">
        <v>595</v>
      </c>
      <c r="H60" s="227">
        <v>50000</v>
      </c>
      <c r="I60" s="192" t="s">
        <v>185</v>
      </c>
      <c r="J60" s="192" t="s">
        <v>439</v>
      </c>
      <c r="K60" s="192" t="s">
        <v>36</v>
      </c>
      <c r="L60" s="192" t="s">
        <v>19</v>
      </c>
    </row>
    <row r="61" spans="1:12" ht="17.25" thickBot="1">
      <c r="A61" s="449" t="s">
        <v>814</v>
      </c>
      <c r="B61" s="450"/>
      <c r="C61" s="450"/>
      <c r="D61" s="450"/>
      <c r="E61" s="450"/>
      <c r="F61" s="450"/>
      <c r="G61" s="485"/>
      <c r="H61" s="204">
        <f>SUM(H60)</f>
        <v>50000</v>
      </c>
      <c r="I61" s="200"/>
      <c r="J61" s="200"/>
      <c r="K61" s="200"/>
      <c r="L61" s="201"/>
    </row>
    <row r="62" spans="1:12" ht="50.25" thickBot="1">
      <c r="A62" s="289">
        <v>38</v>
      </c>
      <c r="B62" s="122">
        <v>45169</v>
      </c>
      <c r="C62" s="19" t="s">
        <v>801</v>
      </c>
      <c r="D62" s="18" t="s">
        <v>26</v>
      </c>
      <c r="E62" s="184" t="s">
        <v>802</v>
      </c>
      <c r="F62" s="184" t="s">
        <v>803</v>
      </c>
      <c r="G62" s="183" t="s">
        <v>595</v>
      </c>
      <c r="H62" s="227">
        <v>14527.5</v>
      </c>
      <c r="I62" s="192"/>
      <c r="J62" s="192" t="s">
        <v>804</v>
      </c>
      <c r="K62" s="192" t="s">
        <v>36</v>
      </c>
      <c r="L62" s="192" t="s">
        <v>19</v>
      </c>
    </row>
    <row r="63" spans="1:12" ht="17.25" thickBot="1">
      <c r="A63" s="498" t="s">
        <v>809</v>
      </c>
      <c r="B63" s="499"/>
      <c r="C63" s="499"/>
      <c r="D63" s="499"/>
      <c r="E63" s="499"/>
      <c r="F63" s="499"/>
      <c r="G63" s="500"/>
      <c r="H63" s="245">
        <f>SUM(H62)</f>
        <v>14527.5</v>
      </c>
      <c r="I63" s="223"/>
      <c r="J63" s="223"/>
      <c r="K63" s="223"/>
      <c r="L63" s="246"/>
    </row>
    <row r="64" spans="1:12" ht="45.75" customHeight="1" thickBot="1">
      <c r="A64" s="291">
        <v>39</v>
      </c>
      <c r="B64" s="292">
        <v>45169</v>
      </c>
      <c r="C64" s="254" t="s">
        <v>821</v>
      </c>
      <c r="D64" s="255" t="s">
        <v>26</v>
      </c>
      <c r="E64" s="293" t="s">
        <v>822</v>
      </c>
      <c r="F64" s="294" t="s">
        <v>818</v>
      </c>
      <c r="G64" s="294" t="s">
        <v>208</v>
      </c>
      <c r="H64" s="60">
        <v>37235.4</v>
      </c>
      <c r="I64" s="223" t="s">
        <v>819</v>
      </c>
      <c r="J64" s="223" t="s">
        <v>820</v>
      </c>
      <c r="K64" s="223" t="s">
        <v>829</v>
      </c>
      <c r="L64" s="246" t="s">
        <v>32</v>
      </c>
    </row>
    <row r="65" spans="1:12" ht="17.25" thickBot="1">
      <c r="A65" s="290"/>
      <c r="B65" s="450" t="s">
        <v>823</v>
      </c>
      <c r="C65" s="450"/>
      <c r="D65" s="450"/>
      <c r="E65" s="450"/>
      <c r="F65" s="450"/>
      <c r="G65" s="482"/>
      <c r="H65" s="295">
        <f>SUM(H64)</f>
        <v>37235.4</v>
      </c>
      <c r="I65" s="282"/>
      <c r="J65" s="200"/>
      <c r="K65" s="200"/>
      <c r="L65" s="201"/>
    </row>
    <row r="66" spans="1:12" ht="17.25" thickBot="1">
      <c r="A66" s="449" t="s">
        <v>25</v>
      </c>
      <c r="B66" s="450"/>
      <c r="C66" s="450"/>
      <c r="D66" s="450"/>
      <c r="E66" s="450"/>
      <c r="F66" s="450"/>
      <c r="G66" s="482"/>
      <c r="H66" s="141">
        <f>H14+H23+H29+H33+H48+H50+H52+H54+H57+H59+H61+H63+H65</f>
        <v>5192407.750000001</v>
      </c>
      <c r="I66" s="503"/>
      <c r="J66" s="504"/>
      <c r="K66" s="504"/>
      <c r="L66" s="505"/>
    </row>
    <row r="67" spans="1:12" ht="15.75">
      <c r="A67" s="5"/>
      <c r="B67" s="6"/>
      <c r="C67" s="276" t="s">
        <v>31</v>
      </c>
      <c r="D67" s="276"/>
      <c r="E67" s="276"/>
      <c r="F67" s="276"/>
      <c r="G67" s="276"/>
      <c r="H67" s="276"/>
      <c r="I67" s="276"/>
      <c r="J67" s="276"/>
      <c r="K67" s="276"/>
      <c r="L67" s="276"/>
    </row>
    <row r="68" spans="1:12" ht="15.75">
      <c r="A68" s="7" t="s">
        <v>10</v>
      </c>
      <c r="B68" s="1"/>
      <c r="C68" s="1"/>
      <c r="D68" s="1"/>
      <c r="E68" s="1"/>
      <c r="F68" s="279"/>
      <c r="G68" s="279"/>
      <c r="H68" s="1"/>
      <c r="I68" s="1"/>
      <c r="J68" s="1"/>
      <c r="K68" s="1"/>
      <c r="L68" s="1"/>
    </row>
    <row r="69" spans="1:12" ht="15.75">
      <c r="A69" s="448"/>
      <c r="B69" s="448"/>
      <c r="C69" s="448"/>
      <c r="D69" s="448"/>
      <c r="E69" s="448"/>
      <c r="F69" s="448"/>
      <c r="G69" s="448"/>
      <c r="H69" s="448"/>
      <c r="I69" s="448"/>
      <c r="J69" s="448"/>
      <c r="K69" s="448"/>
      <c r="L69" s="448"/>
    </row>
    <row r="70" spans="1:12" ht="15.75">
      <c r="A70" s="1"/>
      <c r="B70" s="1"/>
      <c r="C70" s="1"/>
      <c r="D70" s="1"/>
      <c r="E70" s="1"/>
      <c r="F70" s="279"/>
      <c r="G70" s="279"/>
      <c r="H70" s="1"/>
      <c r="I70" s="1"/>
      <c r="J70" s="1"/>
      <c r="K70" s="1"/>
      <c r="L70" s="1"/>
    </row>
    <row r="71" spans="1:7" ht="17.25" thickBot="1">
      <c r="A71" s="1"/>
      <c r="G71" s="141"/>
    </row>
    <row r="72" spans="1:16" ht="15.75">
      <c r="A72" s="1"/>
      <c r="P72" s="207"/>
    </row>
    <row r="73" spans="1:14" ht="15.75">
      <c r="A73" s="1"/>
      <c r="M73" s="276"/>
      <c r="N73" s="276"/>
    </row>
    <row r="74" spans="1:7" ht="15.75">
      <c r="A74" s="1"/>
      <c r="C74" s="501" t="s">
        <v>824</v>
      </c>
      <c r="D74" s="501"/>
      <c r="E74" s="296"/>
      <c r="G74" s="288"/>
    </row>
    <row r="75" spans="1:20" ht="82.5" hidden="1">
      <c r="A75" s="1"/>
      <c r="C75" s="296"/>
      <c r="D75" s="296"/>
      <c r="E75" s="296"/>
      <c r="S75" s="67">
        <v>44592</v>
      </c>
      <c r="T75" s="47" t="s">
        <v>42</v>
      </c>
    </row>
    <row r="76" spans="1:5" ht="15.75" hidden="1">
      <c r="A76" s="1"/>
      <c r="C76" s="296"/>
      <c r="D76" s="296"/>
      <c r="E76" s="296"/>
    </row>
    <row r="77" spans="1:5" ht="15.75" hidden="1">
      <c r="A77" s="1"/>
      <c r="C77" s="296"/>
      <c r="D77" s="296"/>
      <c r="E77" s="296"/>
    </row>
    <row r="78" spans="1:5" ht="15.75" hidden="1">
      <c r="A78" s="1"/>
      <c r="C78" s="296"/>
      <c r="D78" s="296"/>
      <c r="E78" s="296"/>
    </row>
    <row r="79" spans="1:5" ht="15.75">
      <c r="A79" s="1"/>
      <c r="C79" s="501" t="s">
        <v>825</v>
      </c>
      <c r="D79" s="501"/>
      <c r="E79" s="296"/>
    </row>
    <row r="80" spans="1:5" ht="15" customHeight="1">
      <c r="A80" s="1"/>
      <c r="C80" s="501" t="s">
        <v>826</v>
      </c>
      <c r="D80" s="501"/>
      <c r="E80" s="501"/>
    </row>
    <row r="81" spans="1:5" ht="15" customHeight="1">
      <c r="A81" s="1"/>
      <c r="C81" s="296"/>
      <c r="D81" s="296"/>
      <c r="E81" s="296"/>
    </row>
    <row r="82" spans="1:5" ht="15.75">
      <c r="A82" s="1"/>
      <c r="C82" s="296"/>
      <c r="D82" s="296"/>
      <c r="E82" s="296"/>
    </row>
    <row r="83" spans="1:5" ht="15.75">
      <c r="A83" s="1"/>
      <c r="C83" s="296"/>
      <c r="D83" s="296"/>
      <c r="E83" s="296"/>
    </row>
    <row r="84" spans="1:5" ht="15.75">
      <c r="A84" s="1"/>
      <c r="C84" s="296"/>
      <c r="D84" s="296"/>
      <c r="E84" s="296"/>
    </row>
    <row r="85" spans="1:5" ht="15.75">
      <c r="A85" s="1"/>
      <c r="C85" s="296"/>
      <c r="D85" s="296"/>
      <c r="E85" s="296"/>
    </row>
    <row r="86" spans="1:5" ht="15" customHeight="1">
      <c r="A86" s="1"/>
      <c r="C86" s="296"/>
      <c r="D86" s="296"/>
      <c r="E86" s="296"/>
    </row>
    <row r="87" spans="1:5" ht="15.75">
      <c r="A87" s="1"/>
      <c r="C87" s="296"/>
      <c r="D87" s="296"/>
      <c r="E87" s="296"/>
    </row>
    <row r="88" spans="1:5" ht="15.75">
      <c r="A88" s="1"/>
      <c r="C88" s="296"/>
      <c r="D88" s="296"/>
      <c r="E88" s="296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" customHeight="1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" customHeight="1">
      <c r="A139" s="1"/>
    </row>
    <row r="140" ht="15" customHeight="1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" customHeight="1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" customHeight="1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" customHeight="1">
      <c r="A185" s="1"/>
    </row>
    <row r="186" ht="15" customHeight="1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" customHeight="1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" customHeight="1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" customHeight="1">
      <c r="A242" s="1"/>
    </row>
    <row r="243" ht="15" customHeight="1">
      <c r="A243" s="1"/>
    </row>
    <row r="244" ht="15.75">
      <c r="A244" s="1"/>
    </row>
    <row r="245" ht="15.75">
      <c r="A245" s="1"/>
    </row>
    <row r="246" ht="15.75">
      <c r="A246" s="1"/>
    </row>
    <row r="247" ht="15" customHeight="1">
      <c r="A247" s="1"/>
    </row>
    <row r="248" ht="15.75">
      <c r="A248" s="1"/>
    </row>
    <row r="249" ht="15.75">
      <c r="A249" s="1"/>
    </row>
    <row r="250" ht="15" customHeight="1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" customHeight="1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" customHeight="1">
      <c r="A294" s="1"/>
    </row>
    <row r="295" ht="15.75">
      <c r="A295" s="8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" customHeight="1">
      <c r="A313" s="1"/>
    </row>
    <row r="314" ht="15" customHeight="1">
      <c r="A314" s="1"/>
    </row>
    <row r="315" ht="15.75">
      <c r="A315" s="1"/>
    </row>
    <row r="316" ht="15.75">
      <c r="A316" s="1"/>
    </row>
    <row r="317" ht="15.75">
      <c r="A317" s="1"/>
    </row>
    <row r="318" ht="15" customHeight="1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" customHeight="1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" customHeight="1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" customHeight="1">
      <c r="A372" s="1"/>
    </row>
    <row r="373" ht="15" customHeight="1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" customHeight="1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" customHeight="1">
      <c r="A396" s="1"/>
    </row>
    <row r="397" ht="15" customHeight="1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" customHeight="1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" customHeight="1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" customHeight="1">
      <c r="A482" s="1"/>
    </row>
    <row r="483" ht="15" customHeight="1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" customHeight="1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" customHeight="1">
      <c r="A512" s="1"/>
    </row>
    <row r="513" ht="15" customHeight="1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" customHeight="1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 t="s">
        <v>4</v>
      </c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" customHeight="1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" customHeight="1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" customHeight="1">
      <c r="A599" s="1"/>
    </row>
    <row r="600" ht="15" customHeight="1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" customHeight="1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" customHeight="1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" customHeight="1">
      <c r="A668" s="1"/>
    </row>
    <row r="669" ht="15" customHeight="1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" customHeight="1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" customHeight="1">
      <c r="A733" s="1"/>
    </row>
    <row r="734" ht="15" customHeight="1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" customHeight="1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33" customHeight="1">
      <c r="A747" s="1"/>
    </row>
    <row r="748" ht="15.75">
      <c r="A748" s="1"/>
    </row>
    <row r="749" ht="15.75">
      <c r="A749" s="1"/>
    </row>
    <row r="750" spans="1:12" ht="15.75">
      <c r="A750" s="1"/>
      <c r="B750" s="1"/>
      <c r="C750" s="1"/>
      <c r="D750" s="1"/>
      <c r="E750" s="1"/>
      <c r="F750" s="279"/>
      <c r="G750" s="279"/>
      <c r="H750" s="1"/>
      <c r="I750" s="1"/>
      <c r="J750" s="1"/>
      <c r="K750" s="1"/>
      <c r="L750" s="1"/>
    </row>
    <row r="751" spans="1:12" ht="15.75">
      <c r="A751" s="1"/>
      <c r="B751" s="1"/>
      <c r="C751" s="1"/>
      <c r="D751" s="1"/>
      <c r="E751" s="1"/>
      <c r="F751" s="279"/>
      <c r="G751" s="279"/>
      <c r="H751" s="1"/>
      <c r="I751" s="1"/>
      <c r="J751" s="1"/>
      <c r="K751" s="1"/>
      <c r="L751" s="1"/>
    </row>
    <row r="752" spans="1:12" ht="15.75">
      <c r="A752" s="1"/>
      <c r="B752" s="1"/>
      <c r="C752" s="1"/>
      <c r="D752" s="1"/>
      <c r="E752" s="1"/>
      <c r="F752" s="279"/>
      <c r="G752" s="279"/>
      <c r="H752" s="1"/>
      <c r="I752" s="1"/>
      <c r="J752" s="1"/>
      <c r="K752" s="1"/>
      <c r="L752" s="1"/>
    </row>
    <row r="753" spans="1:12" ht="15.75">
      <c r="A753" s="1"/>
      <c r="B753" s="1"/>
      <c r="C753" s="1"/>
      <c r="D753" s="1"/>
      <c r="E753" s="1"/>
      <c r="F753" s="279"/>
      <c r="G753" s="279"/>
      <c r="H753" s="1"/>
      <c r="I753" s="1"/>
      <c r="J753" s="1"/>
      <c r="K753" s="1"/>
      <c r="L753" s="1"/>
    </row>
    <row r="756" ht="15.75">
      <c r="M756" s="1"/>
    </row>
    <row r="757" ht="15.75">
      <c r="M757" s="1"/>
    </row>
    <row r="758" ht="15.75">
      <c r="M758" s="1"/>
    </row>
    <row r="759" ht="15.75">
      <c r="M759" s="1"/>
    </row>
  </sheetData>
  <sheetProtection/>
  <mergeCells count="42">
    <mergeCell ref="C80:E80"/>
    <mergeCell ref="C79:D79"/>
    <mergeCell ref="C74:D74"/>
    <mergeCell ref="A69:L69"/>
    <mergeCell ref="A50:G50"/>
    <mergeCell ref="A54:G54"/>
    <mergeCell ref="A63:G63"/>
    <mergeCell ref="A66:G66"/>
    <mergeCell ref="I66:L66"/>
    <mergeCell ref="A52:G52"/>
    <mergeCell ref="A57:G57"/>
    <mergeCell ref="A61:G61"/>
    <mergeCell ref="A59:G59"/>
    <mergeCell ref="B65:G65"/>
    <mergeCell ref="A29:G29"/>
    <mergeCell ref="A33:G33"/>
    <mergeCell ref="A23:G23"/>
    <mergeCell ref="I33:L33"/>
    <mergeCell ref="A48:G48"/>
    <mergeCell ref="I48:L48"/>
    <mergeCell ref="I23:L23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A14:G14"/>
    <mergeCell ref="H5:L5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68"/>
  <sheetViews>
    <sheetView zoomScaleSheetLayoutView="100" zoomScalePageLayoutView="0" workbookViewId="0" topLeftCell="A61">
      <selection activeCell="I24" sqref="I24"/>
    </sheetView>
  </sheetViews>
  <sheetFormatPr defaultColWidth="9.140625" defaultRowHeight="15"/>
  <cols>
    <col min="1" max="1" width="4.8515625" style="173" customWidth="1"/>
    <col min="2" max="2" width="8.7109375" style="173" customWidth="1"/>
    <col min="3" max="3" width="19.8515625" style="173" customWidth="1"/>
    <col min="4" max="4" width="14.8515625" style="173" customWidth="1"/>
    <col min="5" max="5" width="23.140625" style="173" customWidth="1"/>
    <col min="6" max="6" width="24.57421875" style="206" customWidth="1"/>
    <col min="7" max="7" width="23.7109375" style="206" customWidth="1"/>
    <col min="8" max="8" width="13.7109375" style="173" customWidth="1"/>
    <col min="9" max="9" width="6.00390625" style="173" customWidth="1"/>
    <col min="10" max="10" width="11.140625" style="173" customWidth="1"/>
    <col min="11" max="11" width="4.7109375" style="173" customWidth="1"/>
    <col min="12" max="12" width="4.140625" style="173" customWidth="1"/>
    <col min="13" max="16384" width="9.140625" style="173" customWidth="1"/>
  </cols>
  <sheetData>
    <row r="1" spans="1:12" ht="15.75">
      <c r="A1" s="1"/>
      <c r="B1" s="1"/>
      <c r="C1" s="297"/>
      <c r="D1" s="1"/>
      <c r="E1" s="1"/>
      <c r="F1" s="297"/>
      <c r="G1" s="297"/>
      <c r="H1" s="399" t="s">
        <v>0</v>
      </c>
      <c r="I1" s="399"/>
      <c r="J1" s="399"/>
      <c r="K1" s="399"/>
      <c r="L1" s="399"/>
    </row>
    <row r="2" spans="1:12" ht="15.75">
      <c r="A2" s="1"/>
      <c r="B2" s="1"/>
      <c r="C2" s="3" t="s">
        <v>1</v>
      </c>
      <c r="D2" s="1"/>
      <c r="E2" s="1"/>
      <c r="F2" s="400"/>
      <c r="G2" s="297"/>
      <c r="H2" s="401" t="s">
        <v>2</v>
      </c>
      <c r="I2" s="401"/>
      <c r="J2" s="401"/>
      <c r="K2" s="401"/>
      <c r="L2" s="401"/>
    </row>
    <row r="3" spans="1:12" ht="15.75">
      <c r="A3" s="1"/>
      <c r="B3" s="1"/>
      <c r="C3" s="3"/>
      <c r="D3" s="1"/>
      <c r="E3" s="1"/>
      <c r="F3" s="400"/>
      <c r="G3" s="297"/>
      <c r="H3" s="399" t="s">
        <v>3</v>
      </c>
      <c r="I3" s="399"/>
      <c r="J3" s="399"/>
      <c r="K3" s="399"/>
      <c r="L3" s="399"/>
    </row>
    <row r="4" spans="1:12" ht="15.75">
      <c r="A4" s="1"/>
      <c r="B4" s="1"/>
      <c r="C4" s="3"/>
      <c r="D4" s="4"/>
      <c r="E4" s="1"/>
      <c r="F4" s="297"/>
      <c r="G4" s="297"/>
      <c r="H4" s="30"/>
      <c r="I4" s="402"/>
      <c r="J4" s="402"/>
      <c r="K4" s="402"/>
      <c r="L4" s="402"/>
    </row>
    <row r="5" spans="1:12" ht="15.75">
      <c r="A5" s="1"/>
      <c r="B5" s="1"/>
      <c r="C5" s="3"/>
      <c r="D5" s="1"/>
      <c r="E5" s="1"/>
      <c r="F5" s="297"/>
      <c r="G5" s="297"/>
      <c r="H5" s="399" t="s">
        <v>23</v>
      </c>
      <c r="I5" s="399"/>
      <c r="J5" s="399"/>
      <c r="K5" s="399"/>
      <c r="L5" s="399"/>
    </row>
    <row r="6" spans="1:12" ht="15.75">
      <c r="A6" s="1"/>
      <c r="B6" s="1"/>
      <c r="C6" s="3"/>
      <c r="D6" s="1"/>
      <c r="E6" s="1"/>
      <c r="F6" s="297"/>
      <c r="G6" s="297"/>
      <c r="H6" s="30" t="s">
        <v>4</v>
      </c>
      <c r="I6" s="30"/>
      <c r="J6" s="30"/>
      <c r="K6" s="30"/>
      <c r="L6" s="30"/>
    </row>
    <row r="7" spans="1:12" ht="15.75">
      <c r="A7" s="30"/>
      <c r="B7" s="30"/>
      <c r="C7" s="402" t="s">
        <v>5</v>
      </c>
      <c r="D7" s="402"/>
      <c r="E7" s="402"/>
      <c r="F7" s="402"/>
      <c r="G7" s="402"/>
      <c r="H7" s="402"/>
      <c r="I7" s="402"/>
      <c r="J7" s="402"/>
      <c r="K7" s="299"/>
      <c r="L7" s="299"/>
    </row>
    <row r="8" spans="1:12" ht="16.5" thickBot="1">
      <c r="A8" s="403" t="s">
        <v>830</v>
      </c>
      <c r="B8" s="403"/>
      <c r="C8" s="403"/>
      <c r="D8" s="403"/>
      <c r="E8" s="403"/>
      <c r="F8" s="403"/>
      <c r="G8" s="403"/>
      <c r="H8" s="403"/>
      <c r="I8" s="403"/>
      <c r="J8" s="298"/>
      <c r="K8" s="299"/>
      <c r="L8" s="299"/>
    </row>
    <row r="9" spans="1:12" ht="15" customHeight="1" thickBot="1">
      <c r="A9" s="404" t="s">
        <v>15</v>
      </c>
      <c r="B9" s="407" t="s">
        <v>6</v>
      </c>
      <c r="C9" s="410" t="s">
        <v>8</v>
      </c>
      <c r="D9" s="413" t="s">
        <v>11</v>
      </c>
      <c r="E9" s="407" t="s">
        <v>30</v>
      </c>
      <c r="F9" s="416" t="s">
        <v>7</v>
      </c>
      <c r="G9" s="419" t="s">
        <v>12</v>
      </c>
      <c r="H9" s="422" t="s">
        <v>24</v>
      </c>
      <c r="I9" s="423"/>
      <c r="J9" s="424"/>
      <c r="K9" s="413" t="s">
        <v>29</v>
      </c>
      <c r="L9" s="425"/>
    </row>
    <row r="10" spans="1:12" ht="15" customHeight="1" thickBot="1">
      <c r="A10" s="405"/>
      <c r="B10" s="408"/>
      <c r="C10" s="411"/>
      <c r="D10" s="414"/>
      <c r="E10" s="408"/>
      <c r="F10" s="417"/>
      <c r="G10" s="420"/>
      <c r="H10" s="427" t="s">
        <v>9</v>
      </c>
      <c r="I10" s="404" t="s">
        <v>27</v>
      </c>
      <c r="J10" s="404" t="s">
        <v>28</v>
      </c>
      <c r="K10" s="421"/>
      <c r="L10" s="426"/>
    </row>
    <row r="11" spans="1:12" ht="39" thickBot="1">
      <c r="A11" s="406"/>
      <c r="B11" s="409"/>
      <c r="C11" s="412"/>
      <c r="D11" s="415"/>
      <c r="E11" s="409"/>
      <c r="F11" s="418"/>
      <c r="G11" s="421"/>
      <c r="H11" s="428"/>
      <c r="I11" s="406"/>
      <c r="J11" s="406"/>
      <c r="K11" s="10" t="s">
        <v>13</v>
      </c>
      <c r="L11" s="10" t="s">
        <v>14</v>
      </c>
    </row>
    <row r="12" spans="1:12" ht="16.5" thickBot="1">
      <c r="A12" s="306">
        <v>1</v>
      </c>
      <c r="B12" s="307">
        <v>2</v>
      </c>
      <c r="C12" s="301">
        <v>3</v>
      </c>
      <c r="D12" s="302">
        <v>4</v>
      </c>
      <c r="E12" s="308">
        <v>5</v>
      </c>
      <c r="F12" s="303">
        <v>6</v>
      </c>
      <c r="G12" s="305">
        <v>7</v>
      </c>
      <c r="H12" s="304">
        <v>8</v>
      </c>
      <c r="I12" s="304">
        <v>9</v>
      </c>
      <c r="J12" s="304">
        <v>10</v>
      </c>
      <c r="K12" s="304">
        <v>11</v>
      </c>
      <c r="L12" s="304">
        <v>12</v>
      </c>
    </row>
    <row r="13" spans="1:12" ht="26.25" thickBot="1">
      <c r="A13" s="118">
        <v>1</v>
      </c>
      <c r="B13" s="309">
        <v>45198</v>
      </c>
      <c r="C13" s="333" t="s">
        <v>831</v>
      </c>
      <c r="D13" s="58" t="s">
        <v>26</v>
      </c>
      <c r="E13" s="310" t="s">
        <v>832</v>
      </c>
      <c r="F13" s="332" t="s">
        <v>47</v>
      </c>
      <c r="G13" s="332" t="s">
        <v>47</v>
      </c>
      <c r="H13" s="280">
        <v>31244.75</v>
      </c>
      <c r="I13" s="311">
        <v>286</v>
      </c>
      <c r="J13" s="312">
        <v>45170</v>
      </c>
      <c r="K13" s="311">
        <v>1</v>
      </c>
      <c r="L13" s="313" t="s">
        <v>19</v>
      </c>
    </row>
    <row r="14" spans="1:12" ht="26.25" thickBot="1">
      <c r="A14" s="118">
        <v>2</v>
      </c>
      <c r="B14" s="309">
        <v>45198</v>
      </c>
      <c r="C14" s="333" t="s">
        <v>831</v>
      </c>
      <c r="D14" s="58" t="s">
        <v>26</v>
      </c>
      <c r="E14" s="310" t="s">
        <v>833</v>
      </c>
      <c r="F14" s="332" t="s">
        <v>47</v>
      </c>
      <c r="G14" s="332" t="s">
        <v>47</v>
      </c>
      <c r="H14" s="280">
        <v>29013.38</v>
      </c>
      <c r="I14" s="311">
        <v>287</v>
      </c>
      <c r="J14" s="312">
        <v>45170</v>
      </c>
      <c r="K14" s="311">
        <v>1</v>
      </c>
      <c r="L14" s="313" t="s">
        <v>19</v>
      </c>
    </row>
    <row r="15" spans="1:12" ht="26.25" thickBot="1">
      <c r="A15" s="118">
        <v>3</v>
      </c>
      <c r="B15" s="309">
        <v>45198</v>
      </c>
      <c r="C15" s="333" t="s">
        <v>834</v>
      </c>
      <c r="D15" s="58" t="s">
        <v>26</v>
      </c>
      <c r="E15" s="310" t="s">
        <v>949</v>
      </c>
      <c r="F15" s="332" t="s">
        <v>47</v>
      </c>
      <c r="G15" s="332" t="s">
        <v>47</v>
      </c>
      <c r="H15" s="280">
        <v>22593.4</v>
      </c>
      <c r="I15" s="311">
        <v>288</v>
      </c>
      <c r="J15" s="312">
        <v>45170</v>
      </c>
      <c r="K15" s="311">
        <v>1</v>
      </c>
      <c r="L15" s="313" t="s">
        <v>19</v>
      </c>
    </row>
    <row r="16" spans="1:12" ht="16.5" thickBot="1">
      <c r="A16" s="496" t="s">
        <v>133</v>
      </c>
      <c r="B16" s="497"/>
      <c r="C16" s="497"/>
      <c r="D16" s="497"/>
      <c r="E16" s="497"/>
      <c r="F16" s="497"/>
      <c r="G16" s="497"/>
      <c r="H16" s="322">
        <f>SUM(H13:H15)</f>
        <v>82851.53</v>
      </c>
      <c r="I16" s="174"/>
      <c r="J16" s="174"/>
      <c r="K16" s="174"/>
      <c r="L16" s="175"/>
    </row>
    <row r="17" spans="1:12" ht="50.25" thickBot="1">
      <c r="A17" s="106">
        <v>2</v>
      </c>
      <c r="B17" s="309">
        <v>45198</v>
      </c>
      <c r="C17" s="19" t="s">
        <v>835</v>
      </c>
      <c r="D17" s="18" t="s">
        <v>26</v>
      </c>
      <c r="E17" s="176" t="s">
        <v>836</v>
      </c>
      <c r="F17" s="177" t="s">
        <v>21</v>
      </c>
      <c r="G17" s="178" t="s">
        <v>21</v>
      </c>
      <c r="H17" s="105">
        <v>57499.9</v>
      </c>
      <c r="I17" s="106">
        <v>289</v>
      </c>
      <c r="J17" s="312">
        <v>45170</v>
      </c>
      <c r="K17" s="179">
        <v>16</v>
      </c>
      <c r="L17" s="106" t="s">
        <v>17</v>
      </c>
    </row>
    <row r="18" spans="1:12" ht="33.75" thickBot="1">
      <c r="A18" s="106">
        <v>3</v>
      </c>
      <c r="B18" s="309">
        <v>45198</v>
      </c>
      <c r="C18" s="36" t="s">
        <v>837</v>
      </c>
      <c r="D18" s="18" t="s">
        <v>26</v>
      </c>
      <c r="E18" s="176" t="s">
        <v>838</v>
      </c>
      <c r="F18" s="177" t="s">
        <v>21</v>
      </c>
      <c r="G18" s="178" t="s">
        <v>21</v>
      </c>
      <c r="H18" s="105">
        <v>33644.59</v>
      </c>
      <c r="I18" s="106">
        <v>290</v>
      </c>
      <c r="J18" s="312">
        <v>45170</v>
      </c>
      <c r="K18" s="179">
        <v>35</v>
      </c>
      <c r="L18" s="106" t="s">
        <v>19</v>
      </c>
    </row>
    <row r="19" spans="1:12" ht="50.25" thickBot="1">
      <c r="A19" s="106">
        <v>4</v>
      </c>
      <c r="B19" s="309">
        <v>45198</v>
      </c>
      <c r="C19" s="19" t="s">
        <v>839</v>
      </c>
      <c r="D19" s="18" t="s">
        <v>26</v>
      </c>
      <c r="E19" s="176" t="s">
        <v>840</v>
      </c>
      <c r="F19" s="177" t="s">
        <v>21</v>
      </c>
      <c r="G19" s="178" t="s">
        <v>21</v>
      </c>
      <c r="H19" s="105">
        <v>196378.17</v>
      </c>
      <c r="I19" s="106">
        <v>291</v>
      </c>
      <c r="J19" s="312">
        <v>45170</v>
      </c>
      <c r="K19" s="179">
        <v>747</v>
      </c>
      <c r="L19" s="106" t="s">
        <v>32</v>
      </c>
    </row>
    <row r="20" spans="1:12" ht="33.75" thickBot="1">
      <c r="A20" s="106">
        <v>5</v>
      </c>
      <c r="B20" s="309">
        <v>45198</v>
      </c>
      <c r="C20" s="19" t="s">
        <v>841</v>
      </c>
      <c r="D20" s="18" t="s">
        <v>26</v>
      </c>
      <c r="E20" s="176" t="s">
        <v>842</v>
      </c>
      <c r="F20" s="177" t="s">
        <v>21</v>
      </c>
      <c r="G20" s="178" t="s">
        <v>21</v>
      </c>
      <c r="H20" s="105">
        <v>95171.16</v>
      </c>
      <c r="I20" s="106">
        <v>292</v>
      </c>
      <c r="J20" s="312">
        <v>45170</v>
      </c>
      <c r="K20" s="179">
        <v>59</v>
      </c>
      <c r="L20" s="106" t="s">
        <v>17</v>
      </c>
    </row>
    <row r="21" spans="1:12" ht="17.25" thickBot="1">
      <c r="A21" s="449" t="s">
        <v>34</v>
      </c>
      <c r="B21" s="450"/>
      <c r="C21" s="450"/>
      <c r="D21" s="450"/>
      <c r="E21" s="450"/>
      <c r="F21" s="450"/>
      <c r="G21" s="485"/>
      <c r="H21" s="323">
        <f>SUM(H17:H20)</f>
        <v>382693.82000000007</v>
      </c>
      <c r="I21" s="490"/>
      <c r="J21" s="506"/>
      <c r="K21" s="491"/>
      <c r="L21" s="492"/>
    </row>
    <row r="22" spans="1:12" ht="33">
      <c r="A22" s="183">
        <v>6</v>
      </c>
      <c r="B22" s="309">
        <v>45198</v>
      </c>
      <c r="C22" s="19" t="s">
        <v>844</v>
      </c>
      <c r="D22" s="18" t="s">
        <v>26</v>
      </c>
      <c r="E22" s="176" t="s">
        <v>843</v>
      </c>
      <c r="F22" s="177" t="s">
        <v>16</v>
      </c>
      <c r="G22" s="177" t="s">
        <v>16</v>
      </c>
      <c r="H22" s="105">
        <v>95494.95</v>
      </c>
      <c r="I22" s="106">
        <v>293</v>
      </c>
      <c r="J22" s="162">
        <v>45170</v>
      </c>
      <c r="K22" s="179">
        <v>1</v>
      </c>
      <c r="L22" s="106" t="s">
        <v>19</v>
      </c>
    </row>
    <row r="23" spans="1:12" ht="33">
      <c r="A23" s="189">
        <v>7</v>
      </c>
      <c r="B23" s="309">
        <v>45198</v>
      </c>
      <c r="C23" s="19" t="s">
        <v>845</v>
      </c>
      <c r="D23" s="18" t="s">
        <v>26</v>
      </c>
      <c r="E23" s="176" t="s">
        <v>846</v>
      </c>
      <c r="F23" s="177" t="s">
        <v>16</v>
      </c>
      <c r="G23" s="177" t="s">
        <v>16</v>
      </c>
      <c r="H23" s="105">
        <v>443762.31</v>
      </c>
      <c r="I23" s="106">
        <v>294</v>
      </c>
      <c r="J23" s="112">
        <v>45170</v>
      </c>
      <c r="K23" s="179">
        <v>476</v>
      </c>
      <c r="L23" s="106" t="s">
        <v>32</v>
      </c>
    </row>
    <row r="24" spans="1:12" ht="33.75" thickBot="1">
      <c r="A24" s="189">
        <v>8</v>
      </c>
      <c r="B24" s="309">
        <v>45198</v>
      </c>
      <c r="C24" s="19" t="s">
        <v>847</v>
      </c>
      <c r="D24" s="18" t="s">
        <v>26</v>
      </c>
      <c r="E24" s="176" t="s">
        <v>848</v>
      </c>
      <c r="F24" s="177" t="s">
        <v>16</v>
      </c>
      <c r="G24" s="177" t="s">
        <v>16</v>
      </c>
      <c r="H24" s="105">
        <v>216539.16</v>
      </c>
      <c r="I24" s="106">
        <v>295</v>
      </c>
      <c r="J24" s="112">
        <v>45170</v>
      </c>
      <c r="K24" s="179">
        <v>233</v>
      </c>
      <c r="L24" s="106" t="s">
        <v>32</v>
      </c>
    </row>
    <row r="25" spans="1:12" ht="17.25" thickBot="1">
      <c r="A25" s="449" t="s">
        <v>849</v>
      </c>
      <c r="B25" s="450"/>
      <c r="C25" s="450"/>
      <c r="D25" s="450"/>
      <c r="E25" s="450"/>
      <c r="F25" s="450"/>
      <c r="G25" s="485"/>
      <c r="H25" s="324">
        <f>SUM(H22:H24)</f>
        <v>755796.42</v>
      </c>
      <c r="I25" s="187"/>
      <c r="J25" s="187"/>
      <c r="K25" s="187"/>
      <c r="L25" s="188"/>
    </row>
    <row r="26" spans="1:12" ht="33">
      <c r="A26" s="183">
        <v>9</v>
      </c>
      <c r="B26" s="309">
        <v>45198</v>
      </c>
      <c r="C26" s="19" t="s">
        <v>424</v>
      </c>
      <c r="D26" s="18" t="s">
        <v>26</v>
      </c>
      <c r="E26" s="184" t="s">
        <v>850</v>
      </c>
      <c r="F26" s="172" t="s">
        <v>18</v>
      </c>
      <c r="G26" s="172" t="s">
        <v>18</v>
      </c>
      <c r="H26" s="105">
        <v>105664.55</v>
      </c>
      <c r="I26" s="106">
        <v>296</v>
      </c>
      <c r="J26" s="112">
        <v>45170</v>
      </c>
      <c r="K26" s="106">
        <v>84</v>
      </c>
      <c r="L26" s="106" t="s">
        <v>32</v>
      </c>
    </row>
    <row r="27" spans="1:12" ht="33">
      <c r="A27" s="183">
        <v>10</v>
      </c>
      <c r="B27" s="309">
        <v>45198</v>
      </c>
      <c r="C27" s="36" t="s">
        <v>851</v>
      </c>
      <c r="D27" s="18" t="s">
        <v>26</v>
      </c>
      <c r="E27" s="184" t="s">
        <v>853</v>
      </c>
      <c r="F27" s="172" t="s">
        <v>18</v>
      </c>
      <c r="G27" s="172" t="s">
        <v>18</v>
      </c>
      <c r="H27" s="105">
        <v>67941.07</v>
      </c>
      <c r="I27" s="106">
        <v>297</v>
      </c>
      <c r="J27" s="112">
        <v>45170</v>
      </c>
      <c r="K27" s="106">
        <v>15</v>
      </c>
      <c r="L27" s="106" t="s">
        <v>17</v>
      </c>
    </row>
    <row r="28" spans="1:12" ht="49.5">
      <c r="A28" s="183">
        <v>11</v>
      </c>
      <c r="B28" s="309">
        <v>45198</v>
      </c>
      <c r="C28" s="36" t="s">
        <v>852</v>
      </c>
      <c r="D28" s="18" t="s">
        <v>26</v>
      </c>
      <c r="E28" s="184" t="s">
        <v>854</v>
      </c>
      <c r="F28" s="172" t="s">
        <v>18</v>
      </c>
      <c r="G28" s="172" t="s">
        <v>18</v>
      </c>
      <c r="H28" s="105">
        <v>70442.98</v>
      </c>
      <c r="I28" s="106">
        <v>298</v>
      </c>
      <c r="J28" s="112">
        <v>45170</v>
      </c>
      <c r="K28" s="106">
        <v>56</v>
      </c>
      <c r="L28" s="106" t="s">
        <v>32</v>
      </c>
    </row>
    <row r="29" spans="1:12" ht="33">
      <c r="A29" s="183">
        <v>12</v>
      </c>
      <c r="B29" s="309">
        <v>45198</v>
      </c>
      <c r="C29" s="36" t="s">
        <v>855</v>
      </c>
      <c r="D29" s="18" t="s">
        <v>26</v>
      </c>
      <c r="E29" s="184" t="s">
        <v>856</v>
      </c>
      <c r="F29" s="172" t="s">
        <v>18</v>
      </c>
      <c r="G29" s="172" t="s">
        <v>18</v>
      </c>
      <c r="H29" s="105">
        <v>127468.84</v>
      </c>
      <c r="I29" s="106">
        <v>299</v>
      </c>
      <c r="J29" s="112">
        <v>45170</v>
      </c>
      <c r="K29" s="106">
        <v>101</v>
      </c>
      <c r="L29" s="106" t="s">
        <v>32</v>
      </c>
    </row>
    <row r="30" spans="1:12" ht="49.5">
      <c r="A30" s="183">
        <v>13</v>
      </c>
      <c r="B30" s="309">
        <v>45198</v>
      </c>
      <c r="C30" s="36" t="s">
        <v>485</v>
      </c>
      <c r="D30" s="18" t="s">
        <v>26</v>
      </c>
      <c r="E30" s="184" t="s">
        <v>858</v>
      </c>
      <c r="F30" s="172" t="s">
        <v>18</v>
      </c>
      <c r="G30" s="172" t="s">
        <v>18</v>
      </c>
      <c r="H30" s="105">
        <v>64533.15</v>
      </c>
      <c r="I30" s="106">
        <v>301</v>
      </c>
      <c r="J30" s="112">
        <v>45170</v>
      </c>
      <c r="K30" s="106">
        <v>15</v>
      </c>
      <c r="L30" s="106" t="s">
        <v>17</v>
      </c>
    </row>
    <row r="31" spans="1:12" ht="33">
      <c r="A31" s="183">
        <v>14</v>
      </c>
      <c r="B31" s="309">
        <v>45198</v>
      </c>
      <c r="C31" s="36" t="s">
        <v>687</v>
      </c>
      <c r="D31" s="18" t="s">
        <v>26</v>
      </c>
      <c r="E31" s="184" t="s">
        <v>859</v>
      </c>
      <c r="F31" s="172" t="s">
        <v>18</v>
      </c>
      <c r="G31" s="172" t="s">
        <v>18</v>
      </c>
      <c r="H31" s="105">
        <v>557426.14</v>
      </c>
      <c r="I31" s="106">
        <v>302</v>
      </c>
      <c r="J31" s="112">
        <v>45170</v>
      </c>
      <c r="K31" s="106">
        <v>650</v>
      </c>
      <c r="L31" s="106" t="s">
        <v>32</v>
      </c>
    </row>
    <row r="32" spans="1:12" ht="33.75" thickBot="1">
      <c r="A32" s="183">
        <v>15</v>
      </c>
      <c r="B32" s="309">
        <v>45198</v>
      </c>
      <c r="C32" s="36" t="s">
        <v>246</v>
      </c>
      <c r="D32" s="18" t="s">
        <v>26</v>
      </c>
      <c r="E32" s="184" t="s">
        <v>857</v>
      </c>
      <c r="F32" s="172" t="s">
        <v>18</v>
      </c>
      <c r="G32" s="172" t="s">
        <v>18</v>
      </c>
      <c r="H32" s="105">
        <v>89364.97</v>
      </c>
      <c r="I32" s="106">
        <v>300</v>
      </c>
      <c r="J32" s="112">
        <v>45170</v>
      </c>
      <c r="K32" s="106">
        <v>46</v>
      </c>
      <c r="L32" s="106" t="s">
        <v>32</v>
      </c>
    </row>
    <row r="33" spans="1:12" ht="17.25" thickBot="1">
      <c r="A33" s="449" t="s">
        <v>175</v>
      </c>
      <c r="B33" s="450"/>
      <c r="C33" s="450"/>
      <c r="D33" s="450"/>
      <c r="E33" s="450"/>
      <c r="F33" s="450"/>
      <c r="G33" s="482"/>
      <c r="H33" s="325">
        <f>SUM(H26:H32)</f>
        <v>1082841.7</v>
      </c>
      <c r="I33" s="187"/>
      <c r="J33" s="187"/>
      <c r="K33" s="187"/>
      <c r="L33" s="188"/>
    </row>
    <row r="34" spans="1:12" ht="33">
      <c r="A34" s="183">
        <v>16</v>
      </c>
      <c r="B34" s="309">
        <v>45198</v>
      </c>
      <c r="C34" s="19" t="s">
        <v>860</v>
      </c>
      <c r="D34" s="18" t="s">
        <v>26</v>
      </c>
      <c r="E34" s="19" t="s">
        <v>861</v>
      </c>
      <c r="F34" s="106" t="s">
        <v>208</v>
      </c>
      <c r="G34" s="177" t="s">
        <v>20</v>
      </c>
      <c r="H34" s="191">
        <v>16212.53</v>
      </c>
      <c r="I34" s="192" t="s">
        <v>862</v>
      </c>
      <c r="J34" s="112">
        <v>45170</v>
      </c>
      <c r="K34" s="192" t="s">
        <v>867</v>
      </c>
      <c r="L34" s="192" t="s">
        <v>32</v>
      </c>
    </row>
    <row r="35" spans="1:12" ht="33">
      <c r="A35" s="183">
        <v>17</v>
      </c>
      <c r="B35" s="309">
        <v>45198</v>
      </c>
      <c r="C35" s="19" t="s">
        <v>864</v>
      </c>
      <c r="D35" s="18" t="s">
        <v>26</v>
      </c>
      <c r="E35" s="19" t="s">
        <v>865</v>
      </c>
      <c r="F35" s="106" t="s">
        <v>208</v>
      </c>
      <c r="G35" s="177" t="s">
        <v>20</v>
      </c>
      <c r="H35" s="191">
        <v>56135.01</v>
      </c>
      <c r="I35" s="192" t="s">
        <v>866</v>
      </c>
      <c r="J35" s="112">
        <v>45170</v>
      </c>
      <c r="K35" s="192" t="s">
        <v>868</v>
      </c>
      <c r="L35" s="192" t="s">
        <v>17</v>
      </c>
    </row>
    <row r="36" spans="1:13" ht="33">
      <c r="A36" s="183">
        <v>18</v>
      </c>
      <c r="B36" s="309">
        <v>45198</v>
      </c>
      <c r="C36" s="19" t="s">
        <v>869</v>
      </c>
      <c r="D36" s="18" t="s">
        <v>26</v>
      </c>
      <c r="E36" s="19" t="s">
        <v>870</v>
      </c>
      <c r="F36" s="106" t="s">
        <v>208</v>
      </c>
      <c r="G36" s="106" t="s">
        <v>208</v>
      </c>
      <c r="H36" s="191">
        <v>156662.01</v>
      </c>
      <c r="I36" s="192" t="s">
        <v>871</v>
      </c>
      <c r="J36" s="112">
        <v>45170</v>
      </c>
      <c r="K36" s="192" t="s">
        <v>215</v>
      </c>
      <c r="L36" s="192" t="s">
        <v>17</v>
      </c>
      <c r="M36" s="173" t="s">
        <v>863</v>
      </c>
    </row>
    <row r="37" spans="1:12" ht="49.5">
      <c r="A37" s="183">
        <v>19</v>
      </c>
      <c r="B37" s="309">
        <v>45198</v>
      </c>
      <c r="C37" s="19" t="s">
        <v>872</v>
      </c>
      <c r="D37" s="18" t="s">
        <v>26</v>
      </c>
      <c r="E37" s="19" t="s">
        <v>873</v>
      </c>
      <c r="F37" s="106" t="s">
        <v>208</v>
      </c>
      <c r="G37" s="177" t="s">
        <v>20</v>
      </c>
      <c r="H37" s="191">
        <v>60071.62</v>
      </c>
      <c r="I37" s="192" t="s">
        <v>746</v>
      </c>
      <c r="J37" s="112">
        <v>45170</v>
      </c>
      <c r="K37" s="192" t="s">
        <v>875</v>
      </c>
      <c r="L37" s="192" t="s">
        <v>139</v>
      </c>
    </row>
    <row r="38" spans="1:12" ht="33">
      <c r="A38" s="183">
        <v>20</v>
      </c>
      <c r="B38" s="309">
        <v>45198</v>
      </c>
      <c r="C38" s="19" t="s">
        <v>876</v>
      </c>
      <c r="D38" s="18" t="s">
        <v>26</v>
      </c>
      <c r="E38" s="19" t="s">
        <v>877</v>
      </c>
      <c r="F38" s="106" t="s">
        <v>208</v>
      </c>
      <c r="G38" s="177" t="s">
        <v>47</v>
      </c>
      <c r="H38" s="193">
        <v>15255.54</v>
      </c>
      <c r="I38" s="194" t="s">
        <v>874</v>
      </c>
      <c r="J38" s="112">
        <v>45170</v>
      </c>
      <c r="K38" s="192" t="s">
        <v>185</v>
      </c>
      <c r="L38" s="192" t="s">
        <v>17</v>
      </c>
    </row>
    <row r="39" spans="1:12" ht="33">
      <c r="A39" s="183">
        <v>21</v>
      </c>
      <c r="B39" s="309">
        <v>45198</v>
      </c>
      <c r="C39" s="19" t="s">
        <v>781</v>
      </c>
      <c r="D39" s="18" t="s">
        <v>26</v>
      </c>
      <c r="E39" s="19" t="s">
        <v>878</v>
      </c>
      <c r="F39" s="106" t="s">
        <v>208</v>
      </c>
      <c r="G39" s="177" t="s">
        <v>47</v>
      </c>
      <c r="H39" s="193">
        <v>31147.15</v>
      </c>
      <c r="I39" s="194" t="s">
        <v>758</v>
      </c>
      <c r="J39" s="112">
        <v>45170</v>
      </c>
      <c r="K39" s="192" t="s">
        <v>783</v>
      </c>
      <c r="L39" s="192" t="s">
        <v>32</v>
      </c>
    </row>
    <row r="40" spans="1:12" ht="66.75" thickBot="1">
      <c r="A40" s="183">
        <v>22</v>
      </c>
      <c r="B40" s="309">
        <v>45198</v>
      </c>
      <c r="C40" s="19" t="s">
        <v>879</v>
      </c>
      <c r="D40" s="18" t="s">
        <v>26</v>
      </c>
      <c r="E40" s="19" t="s">
        <v>880</v>
      </c>
      <c r="F40" s="106" t="s">
        <v>208</v>
      </c>
      <c r="G40" s="177" t="s">
        <v>20</v>
      </c>
      <c r="H40" s="193">
        <v>344713.84</v>
      </c>
      <c r="I40" s="194" t="s">
        <v>761</v>
      </c>
      <c r="J40" s="112">
        <v>45170</v>
      </c>
      <c r="K40" s="192" t="s">
        <v>36</v>
      </c>
      <c r="L40" s="192" t="s">
        <v>19</v>
      </c>
    </row>
    <row r="41" spans="1:12" ht="17.25" thickBot="1">
      <c r="A41" s="449" t="s">
        <v>216</v>
      </c>
      <c r="B41" s="450"/>
      <c r="C41" s="450"/>
      <c r="D41" s="450"/>
      <c r="E41" s="450"/>
      <c r="F41" s="450"/>
      <c r="G41" s="485"/>
      <c r="H41" s="323">
        <f>SUM(H34:H40)</f>
        <v>680197.7000000001</v>
      </c>
      <c r="I41" s="486"/>
      <c r="J41" s="487"/>
      <c r="K41" s="487"/>
      <c r="L41" s="488"/>
    </row>
    <row r="42" spans="1:12" ht="63.75">
      <c r="A42" s="106">
        <v>23</v>
      </c>
      <c r="B42" s="309">
        <v>45198</v>
      </c>
      <c r="C42" s="19" t="s">
        <v>881</v>
      </c>
      <c r="D42" s="18" t="s">
        <v>26</v>
      </c>
      <c r="E42" s="331" t="s">
        <v>882</v>
      </c>
      <c r="F42" s="106" t="s">
        <v>37</v>
      </c>
      <c r="G42" s="177" t="s">
        <v>20</v>
      </c>
      <c r="H42" s="105">
        <v>159987.52</v>
      </c>
      <c r="I42" s="192" t="s">
        <v>883</v>
      </c>
      <c r="J42" s="112">
        <v>45170</v>
      </c>
      <c r="K42" s="192" t="s">
        <v>36</v>
      </c>
      <c r="L42" s="192" t="s">
        <v>19</v>
      </c>
    </row>
    <row r="43" spans="1:12" ht="33">
      <c r="A43" s="106">
        <v>24</v>
      </c>
      <c r="B43" s="309">
        <v>45198</v>
      </c>
      <c r="C43" s="19" t="s">
        <v>884</v>
      </c>
      <c r="D43" s="18" t="s">
        <v>26</v>
      </c>
      <c r="E43" s="331" t="s">
        <v>885</v>
      </c>
      <c r="F43" s="106" t="s">
        <v>37</v>
      </c>
      <c r="G43" s="106" t="s">
        <v>47</v>
      </c>
      <c r="H43" s="105">
        <v>695638.2</v>
      </c>
      <c r="I43" s="192" t="s">
        <v>886</v>
      </c>
      <c r="J43" s="112">
        <v>45170</v>
      </c>
      <c r="K43" s="192" t="s">
        <v>365</v>
      </c>
      <c r="L43" s="192" t="s">
        <v>17</v>
      </c>
    </row>
    <row r="44" spans="1:12" ht="33">
      <c r="A44" s="106">
        <v>25</v>
      </c>
      <c r="B44" s="309">
        <v>45198</v>
      </c>
      <c r="C44" s="19" t="s">
        <v>165</v>
      </c>
      <c r="D44" s="18" t="s">
        <v>26</v>
      </c>
      <c r="E44" s="331" t="s">
        <v>889</v>
      </c>
      <c r="F44" s="106" t="s">
        <v>37</v>
      </c>
      <c r="G44" s="177" t="s">
        <v>20</v>
      </c>
      <c r="H44" s="105">
        <v>15179.48</v>
      </c>
      <c r="I44" s="192" t="s">
        <v>887</v>
      </c>
      <c r="J44" s="112">
        <v>45170</v>
      </c>
      <c r="K44" s="192" t="s">
        <v>504</v>
      </c>
      <c r="L44" s="192" t="s">
        <v>32</v>
      </c>
    </row>
    <row r="45" spans="1:12" ht="33">
      <c r="A45" s="106">
        <v>26</v>
      </c>
      <c r="B45" s="309">
        <v>45198</v>
      </c>
      <c r="C45" s="19" t="s">
        <v>888</v>
      </c>
      <c r="D45" s="18" t="s">
        <v>26</v>
      </c>
      <c r="E45" s="331" t="s">
        <v>890</v>
      </c>
      <c r="F45" s="106" t="s">
        <v>37</v>
      </c>
      <c r="G45" s="177" t="s">
        <v>20</v>
      </c>
      <c r="H45" s="105">
        <v>59900.25</v>
      </c>
      <c r="I45" s="192" t="s">
        <v>891</v>
      </c>
      <c r="J45" s="112">
        <v>45170</v>
      </c>
      <c r="K45" s="192" t="s">
        <v>36</v>
      </c>
      <c r="L45" s="192" t="s">
        <v>32</v>
      </c>
    </row>
    <row r="46" spans="1:12" ht="33">
      <c r="A46" s="106">
        <v>27</v>
      </c>
      <c r="B46" s="309">
        <v>45198</v>
      </c>
      <c r="C46" s="19" t="s">
        <v>529</v>
      </c>
      <c r="D46" s="18" t="s">
        <v>26</v>
      </c>
      <c r="E46" s="331" t="s">
        <v>893</v>
      </c>
      <c r="F46" s="106" t="s">
        <v>37</v>
      </c>
      <c r="G46" s="177" t="s">
        <v>208</v>
      </c>
      <c r="H46" s="105">
        <v>35550.94</v>
      </c>
      <c r="I46" s="192" t="s">
        <v>894</v>
      </c>
      <c r="J46" s="112">
        <v>45170</v>
      </c>
      <c r="K46" s="192" t="s">
        <v>895</v>
      </c>
      <c r="L46" s="192" t="s">
        <v>139</v>
      </c>
    </row>
    <row r="47" spans="1:12" ht="33">
      <c r="A47" s="106">
        <v>28</v>
      </c>
      <c r="B47" s="309">
        <v>45198</v>
      </c>
      <c r="C47" s="19" t="s">
        <v>896</v>
      </c>
      <c r="D47" s="18" t="s">
        <v>26</v>
      </c>
      <c r="E47" s="331" t="s">
        <v>897</v>
      </c>
      <c r="F47" s="106" t="s">
        <v>37</v>
      </c>
      <c r="G47" s="106" t="s">
        <v>16</v>
      </c>
      <c r="H47" s="105">
        <v>30913.21</v>
      </c>
      <c r="I47" s="192" t="s">
        <v>898</v>
      </c>
      <c r="J47" s="112">
        <v>45170</v>
      </c>
      <c r="K47" s="192" t="s">
        <v>525</v>
      </c>
      <c r="L47" s="192" t="s">
        <v>17</v>
      </c>
    </row>
    <row r="48" spans="1:12" ht="33">
      <c r="A48" s="106">
        <v>29</v>
      </c>
      <c r="B48" s="309">
        <v>45198</v>
      </c>
      <c r="C48" s="19" t="s">
        <v>377</v>
      </c>
      <c r="D48" s="18" t="s">
        <v>26</v>
      </c>
      <c r="E48" s="331" t="s">
        <v>899</v>
      </c>
      <c r="F48" s="106" t="s">
        <v>37</v>
      </c>
      <c r="G48" s="177" t="s">
        <v>20</v>
      </c>
      <c r="H48" s="105">
        <v>30913.21</v>
      </c>
      <c r="I48" s="192" t="s">
        <v>900</v>
      </c>
      <c r="J48" s="112">
        <v>45170</v>
      </c>
      <c r="K48" s="192" t="s">
        <v>525</v>
      </c>
      <c r="L48" s="192" t="s">
        <v>17</v>
      </c>
    </row>
    <row r="49" spans="1:12" ht="33">
      <c r="A49" s="106">
        <v>30</v>
      </c>
      <c r="B49" s="309">
        <v>45198</v>
      </c>
      <c r="C49" s="19" t="s">
        <v>522</v>
      </c>
      <c r="D49" s="18" t="s">
        <v>26</v>
      </c>
      <c r="E49" s="331" t="s">
        <v>901</v>
      </c>
      <c r="F49" s="106" t="s">
        <v>37</v>
      </c>
      <c r="G49" s="106" t="s">
        <v>16</v>
      </c>
      <c r="H49" s="105">
        <v>30913.21</v>
      </c>
      <c r="I49" s="192" t="s">
        <v>902</v>
      </c>
      <c r="J49" s="112">
        <v>45170</v>
      </c>
      <c r="K49" s="192" t="s">
        <v>525</v>
      </c>
      <c r="L49" s="192" t="s">
        <v>17</v>
      </c>
    </row>
    <row r="50" spans="1:12" ht="33.75" thickBot="1">
      <c r="A50" s="106">
        <v>31</v>
      </c>
      <c r="B50" s="309">
        <v>45198</v>
      </c>
      <c r="C50" s="19" t="s">
        <v>903</v>
      </c>
      <c r="D50" s="18" t="s">
        <v>26</v>
      </c>
      <c r="E50" s="331" t="s">
        <v>904</v>
      </c>
      <c r="F50" s="106" t="s">
        <v>37</v>
      </c>
      <c r="G50" s="177" t="s">
        <v>208</v>
      </c>
      <c r="H50" s="105">
        <v>35207.66</v>
      </c>
      <c r="I50" s="192" t="s">
        <v>905</v>
      </c>
      <c r="J50" s="112">
        <v>45170</v>
      </c>
      <c r="K50" s="192" t="s">
        <v>749</v>
      </c>
      <c r="L50" s="192" t="s">
        <v>17</v>
      </c>
    </row>
    <row r="51" spans="1:12" ht="17.25" thickBot="1">
      <c r="A51" s="449" t="s">
        <v>248</v>
      </c>
      <c r="B51" s="450"/>
      <c r="C51" s="450"/>
      <c r="D51" s="450"/>
      <c r="E51" s="450"/>
      <c r="F51" s="450"/>
      <c r="G51" s="482"/>
      <c r="H51" s="326">
        <f>SUM(H42:H50)</f>
        <v>1094203.6799999997</v>
      </c>
      <c r="I51" s="489"/>
      <c r="J51" s="487"/>
      <c r="K51" s="487"/>
      <c r="L51" s="488"/>
    </row>
    <row r="52" spans="1:12" ht="50.25" thickBot="1">
      <c r="A52" s="183">
        <v>32</v>
      </c>
      <c r="B52" s="309">
        <v>45198</v>
      </c>
      <c r="C52" s="19" t="s">
        <v>112</v>
      </c>
      <c r="D52" s="18" t="s">
        <v>26</v>
      </c>
      <c r="E52" s="184" t="s">
        <v>906</v>
      </c>
      <c r="F52" s="184" t="s">
        <v>907</v>
      </c>
      <c r="G52" s="172" t="s">
        <v>47</v>
      </c>
      <c r="H52" s="227">
        <v>81000</v>
      </c>
      <c r="I52" s="192" t="s">
        <v>908</v>
      </c>
      <c r="J52" s="192" t="s">
        <v>788</v>
      </c>
      <c r="K52" s="192" t="s">
        <v>36</v>
      </c>
      <c r="L52" s="192" t="s">
        <v>19</v>
      </c>
    </row>
    <row r="53" spans="1:12" ht="17.25" thickBot="1">
      <c r="A53" s="498" t="s">
        <v>909</v>
      </c>
      <c r="B53" s="499"/>
      <c r="C53" s="499"/>
      <c r="D53" s="499"/>
      <c r="E53" s="499"/>
      <c r="F53" s="499"/>
      <c r="G53" s="502"/>
      <c r="H53" s="327">
        <f>SUM(H52:H52)</f>
        <v>81000</v>
      </c>
      <c r="I53" s="223"/>
      <c r="J53" s="223"/>
      <c r="K53" s="223"/>
      <c r="L53" s="246"/>
    </row>
    <row r="54" spans="1:12" ht="33.75" thickBot="1">
      <c r="A54" s="252">
        <v>33</v>
      </c>
      <c r="B54" s="309">
        <v>45198</v>
      </c>
      <c r="C54" s="254" t="s">
        <v>370</v>
      </c>
      <c r="D54" s="255" t="s">
        <v>26</v>
      </c>
      <c r="E54" s="256" t="s">
        <v>910</v>
      </c>
      <c r="F54" s="256" t="s">
        <v>94</v>
      </c>
      <c r="G54" s="283" t="s">
        <v>18</v>
      </c>
      <c r="H54" s="284">
        <v>5000</v>
      </c>
      <c r="I54" s="200" t="s">
        <v>911</v>
      </c>
      <c r="J54" s="200" t="s">
        <v>912</v>
      </c>
      <c r="K54" s="200" t="s">
        <v>36</v>
      </c>
      <c r="L54" s="201" t="s">
        <v>19</v>
      </c>
    </row>
    <row r="55" spans="1:12" ht="17.25" thickBot="1">
      <c r="A55" s="449" t="s">
        <v>913</v>
      </c>
      <c r="B55" s="450"/>
      <c r="C55" s="450"/>
      <c r="D55" s="450"/>
      <c r="E55" s="450"/>
      <c r="F55" s="450"/>
      <c r="G55" s="485"/>
      <c r="H55" s="328">
        <f>SUM(H54)</f>
        <v>5000</v>
      </c>
      <c r="I55" s="282"/>
      <c r="J55" s="200"/>
      <c r="K55" s="200"/>
      <c r="L55" s="201"/>
    </row>
    <row r="56" spans="1:12" ht="33.75" thickBot="1">
      <c r="A56" s="183">
        <v>34</v>
      </c>
      <c r="B56" s="309">
        <v>45198</v>
      </c>
      <c r="C56" s="19" t="s">
        <v>914</v>
      </c>
      <c r="D56" s="18" t="s">
        <v>26</v>
      </c>
      <c r="E56" s="184" t="s">
        <v>915</v>
      </c>
      <c r="F56" s="183" t="s">
        <v>916</v>
      </c>
      <c r="G56" s="183" t="s">
        <v>917</v>
      </c>
      <c r="H56" s="227">
        <v>315302</v>
      </c>
      <c r="I56" s="192" t="s">
        <v>918</v>
      </c>
      <c r="J56" s="192" t="s">
        <v>919</v>
      </c>
      <c r="K56" s="192" t="s">
        <v>36</v>
      </c>
      <c r="L56" s="192" t="s">
        <v>19</v>
      </c>
    </row>
    <row r="57" spans="1:12" ht="17.25" thickBot="1">
      <c r="A57" s="449" t="s">
        <v>920</v>
      </c>
      <c r="B57" s="483"/>
      <c r="C57" s="483"/>
      <c r="D57" s="483"/>
      <c r="E57" s="483"/>
      <c r="F57" s="483"/>
      <c r="G57" s="484"/>
      <c r="H57" s="325">
        <f>SUM(H56:H56)</f>
        <v>315302</v>
      </c>
      <c r="I57" s="200"/>
      <c r="J57" s="200"/>
      <c r="K57" s="200"/>
      <c r="L57" s="201"/>
    </row>
    <row r="58" spans="1:12" ht="49.5">
      <c r="A58" s="198">
        <v>35</v>
      </c>
      <c r="B58" s="315">
        <v>45198</v>
      </c>
      <c r="C58" s="47" t="s">
        <v>921</v>
      </c>
      <c r="D58" s="34" t="s">
        <v>26</v>
      </c>
      <c r="E58" s="202" t="s">
        <v>922</v>
      </c>
      <c r="F58" s="198" t="s">
        <v>923</v>
      </c>
      <c r="G58" s="198" t="s">
        <v>924</v>
      </c>
      <c r="H58" s="203">
        <v>9200</v>
      </c>
      <c r="I58" s="314" t="s">
        <v>925</v>
      </c>
      <c r="J58" s="199" t="s">
        <v>804</v>
      </c>
      <c r="K58" s="199" t="s">
        <v>36</v>
      </c>
      <c r="L58" s="199" t="s">
        <v>19</v>
      </c>
    </row>
    <row r="59" spans="1:12" ht="50.25" thickBot="1">
      <c r="A59" s="231">
        <v>36</v>
      </c>
      <c r="B59" s="228">
        <v>45198</v>
      </c>
      <c r="C59" s="229" t="s">
        <v>921</v>
      </c>
      <c r="D59" s="40" t="s">
        <v>26</v>
      </c>
      <c r="E59" s="230" t="s">
        <v>954</v>
      </c>
      <c r="F59" s="231" t="s">
        <v>923</v>
      </c>
      <c r="G59" s="231" t="s">
        <v>924</v>
      </c>
      <c r="H59" s="232">
        <v>200</v>
      </c>
      <c r="I59" s="316" t="s">
        <v>925</v>
      </c>
      <c r="J59" s="233" t="s">
        <v>804</v>
      </c>
      <c r="K59" s="233" t="s">
        <v>36</v>
      </c>
      <c r="L59" s="199" t="s">
        <v>19</v>
      </c>
    </row>
    <row r="60" spans="1:12" ht="17.25" thickBot="1">
      <c r="A60" s="498" t="s">
        <v>926</v>
      </c>
      <c r="B60" s="450"/>
      <c r="C60" s="450"/>
      <c r="D60" s="450"/>
      <c r="E60" s="450"/>
      <c r="F60" s="450"/>
      <c r="G60" s="485"/>
      <c r="H60" s="329">
        <f>SUM(H58:H59)</f>
        <v>9400</v>
      </c>
      <c r="I60" s="200"/>
      <c r="J60" s="200"/>
      <c r="K60" s="200"/>
      <c r="L60" s="201"/>
    </row>
    <row r="61" spans="1:12" ht="33">
      <c r="A61" s="317">
        <v>37</v>
      </c>
      <c r="B61" s="228">
        <v>45198</v>
      </c>
      <c r="C61" s="19" t="s">
        <v>927</v>
      </c>
      <c r="D61" s="18" t="s">
        <v>26</v>
      </c>
      <c r="E61" s="184" t="s">
        <v>928</v>
      </c>
      <c r="F61" s="184" t="s">
        <v>929</v>
      </c>
      <c r="G61" s="183" t="s">
        <v>47</v>
      </c>
      <c r="H61" s="227">
        <v>330000</v>
      </c>
      <c r="I61" s="192" t="s">
        <v>930</v>
      </c>
      <c r="J61" s="192" t="s">
        <v>931</v>
      </c>
      <c r="K61" s="192" t="s">
        <v>36</v>
      </c>
      <c r="L61" s="192" t="s">
        <v>19</v>
      </c>
    </row>
    <row r="62" spans="1:12" ht="33">
      <c r="A62" s="317">
        <v>38</v>
      </c>
      <c r="B62" s="228">
        <v>45198</v>
      </c>
      <c r="C62" s="19" t="s">
        <v>932</v>
      </c>
      <c r="D62" s="18" t="s">
        <v>26</v>
      </c>
      <c r="E62" s="184" t="s">
        <v>933</v>
      </c>
      <c r="F62" s="184" t="s">
        <v>929</v>
      </c>
      <c r="G62" s="183" t="s">
        <v>20</v>
      </c>
      <c r="H62" s="227">
        <v>567000</v>
      </c>
      <c r="I62" s="192" t="s">
        <v>934</v>
      </c>
      <c r="J62" s="192" t="s">
        <v>935</v>
      </c>
      <c r="K62" s="192" t="s">
        <v>351</v>
      </c>
      <c r="L62" s="192" t="s">
        <v>32</v>
      </c>
    </row>
    <row r="63" spans="1:12" ht="50.25" thickBot="1">
      <c r="A63" s="318">
        <v>39</v>
      </c>
      <c r="B63" s="228">
        <v>45198</v>
      </c>
      <c r="C63" s="47" t="s">
        <v>932</v>
      </c>
      <c r="D63" s="34" t="s">
        <v>26</v>
      </c>
      <c r="E63" s="202" t="s">
        <v>936</v>
      </c>
      <c r="F63" s="202" t="s">
        <v>929</v>
      </c>
      <c r="G63" s="198" t="s">
        <v>595</v>
      </c>
      <c r="H63" s="227">
        <v>476000</v>
      </c>
      <c r="I63" s="192" t="s">
        <v>937</v>
      </c>
      <c r="J63" s="192" t="s">
        <v>935</v>
      </c>
      <c r="K63" s="192" t="s">
        <v>780</v>
      </c>
      <c r="L63" s="192" t="s">
        <v>32</v>
      </c>
    </row>
    <row r="64" spans="1:12" ht="17.25" thickBot="1">
      <c r="A64" s="449" t="s">
        <v>938</v>
      </c>
      <c r="B64" s="499"/>
      <c r="C64" s="450"/>
      <c r="D64" s="450"/>
      <c r="E64" s="450"/>
      <c r="F64" s="450"/>
      <c r="G64" s="485"/>
      <c r="H64" s="329">
        <f>SUM(H61:H63)</f>
        <v>1373000</v>
      </c>
      <c r="I64" s="200"/>
      <c r="J64" s="200"/>
      <c r="K64" s="200"/>
      <c r="L64" s="201"/>
    </row>
    <row r="65" spans="1:12" ht="49.5">
      <c r="A65" s="320">
        <v>40</v>
      </c>
      <c r="B65" s="159">
        <v>45198</v>
      </c>
      <c r="C65" s="19" t="s">
        <v>699</v>
      </c>
      <c r="D65" s="18" t="s">
        <v>26</v>
      </c>
      <c r="E65" s="319" t="s">
        <v>939</v>
      </c>
      <c r="F65" s="183" t="s">
        <v>98</v>
      </c>
      <c r="G65" s="183" t="s">
        <v>18</v>
      </c>
      <c r="H65" s="105">
        <v>15000</v>
      </c>
      <c r="I65" s="243" t="s">
        <v>777</v>
      </c>
      <c r="J65" s="243" t="s">
        <v>402</v>
      </c>
      <c r="K65" s="243" t="s">
        <v>36</v>
      </c>
      <c r="L65" s="321" t="s">
        <v>19</v>
      </c>
    </row>
    <row r="66" spans="1:12" ht="49.5">
      <c r="A66" s="320">
        <v>41</v>
      </c>
      <c r="B66" s="159">
        <v>45198</v>
      </c>
      <c r="C66" s="19" t="s">
        <v>940</v>
      </c>
      <c r="D66" s="18" t="s">
        <v>26</v>
      </c>
      <c r="E66" s="319" t="s">
        <v>950</v>
      </c>
      <c r="F66" s="183" t="s">
        <v>98</v>
      </c>
      <c r="G66" s="183" t="s">
        <v>386</v>
      </c>
      <c r="H66" s="105">
        <v>15000</v>
      </c>
      <c r="I66" s="225" t="s">
        <v>777</v>
      </c>
      <c r="J66" s="225" t="s">
        <v>402</v>
      </c>
      <c r="K66" s="225" t="s">
        <v>36</v>
      </c>
      <c r="L66" s="225" t="s">
        <v>19</v>
      </c>
    </row>
    <row r="67" spans="1:12" ht="49.5">
      <c r="A67" s="320">
        <v>42</v>
      </c>
      <c r="B67" s="159">
        <v>45198</v>
      </c>
      <c r="C67" s="19" t="s">
        <v>115</v>
      </c>
      <c r="D67" s="18" t="s">
        <v>26</v>
      </c>
      <c r="E67" s="319" t="s">
        <v>941</v>
      </c>
      <c r="F67" s="183" t="s">
        <v>98</v>
      </c>
      <c r="G67" s="183" t="s">
        <v>20</v>
      </c>
      <c r="H67" s="105">
        <v>12000</v>
      </c>
      <c r="I67" s="225" t="s">
        <v>777</v>
      </c>
      <c r="J67" s="225" t="s">
        <v>402</v>
      </c>
      <c r="K67" s="225" t="s">
        <v>36</v>
      </c>
      <c r="L67" s="225" t="s">
        <v>19</v>
      </c>
    </row>
    <row r="68" spans="1:12" ht="49.5">
      <c r="A68" s="320">
        <v>43</v>
      </c>
      <c r="B68" s="159">
        <v>45198</v>
      </c>
      <c r="C68" s="19" t="s">
        <v>377</v>
      </c>
      <c r="D68" s="18" t="s">
        <v>26</v>
      </c>
      <c r="E68" s="319" t="s">
        <v>951</v>
      </c>
      <c r="F68" s="183" t="s">
        <v>98</v>
      </c>
      <c r="G68" s="183" t="s">
        <v>20</v>
      </c>
      <c r="H68" s="105">
        <v>15000</v>
      </c>
      <c r="I68" s="225" t="s">
        <v>777</v>
      </c>
      <c r="J68" s="225" t="s">
        <v>402</v>
      </c>
      <c r="K68" s="225" t="s">
        <v>36</v>
      </c>
      <c r="L68" s="225" t="s">
        <v>19</v>
      </c>
    </row>
    <row r="69" spans="1:12" ht="33">
      <c r="A69" s="320">
        <v>44</v>
      </c>
      <c r="B69" s="159">
        <v>45198</v>
      </c>
      <c r="C69" s="19" t="s">
        <v>888</v>
      </c>
      <c r="D69" s="18" t="s">
        <v>26</v>
      </c>
      <c r="E69" s="319" t="s">
        <v>942</v>
      </c>
      <c r="F69" s="183" t="s">
        <v>98</v>
      </c>
      <c r="G69" s="183" t="s">
        <v>20</v>
      </c>
      <c r="H69" s="105">
        <v>12000</v>
      </c>
      <c r="I69" s="225" t="s">
        <v>777</v>
      </c>
      <c r="J69" s="225" t="s">
        <v>402</v>
      </c>
      <c r="K69" s="225" t="s">
        <v>36</v>
      </c>
      <c r="L69" s="225" t="s">
        <v>19</v>
      </c>
    </row>
    <row r="70" spans="1:12" ht="49.5">
      <c r="A70" s="320">
        <v>45</v>
      </c>
      <c r="B70" s="159">
        <v>45198</v>
      </c>
      <c r="C70" s="19" t="s">
        <v>927</v>
      </c>
      <c r="D70" s="18" t="s">
        <v>26</v>
      </c>
      <c r="E70" s="319" t="s">
        <v>943</v>
      </c>
      <c r="F70" s="183" t="s">
        <v>98</v>
      </c>
      <c r="G70" s="183" t="s">
        <v>47</v>
      </c>
      <c r="H70" s="105">
        <v>12000</v>
      </c>
      <c r="I70" s="225" t="s">
        <v>777</v>
      </c>
      <c r="J70" s="225" t="s">
        <v>402</v>
      </c>
      <c r="K70" s="225" t="s">
        <v>36</v>
      </c>
      <c r="L70" s="225" t="s">
        <v>19</v>
      </c>
    </row>
    <row r="71" spans="1:12" ht="33">
      <c r="A71" s="320">
        <v>46</v>
      </c>
      <c r="B71" s="159">
        <v>45198</v>
      </c>
      <c r="C71" s="19" t="s">
        <v>944</v>
      </c>
      <c r="D71" s="18" t="s">
        <v>26</v>
      </c>
      <c r="E71" s="319" t="s">
        <v>945</v>
      </c>
      <c r="F71" s="183" t="s">
        <v>98</v>
      </c>
      <c r="G71" s="183" t="s">
        <v>47</v>
      </c>
      <c r="H71" s="105">
        <v>14000</v>
      </c>
      <c r="I71" s="225" t="s">
        <v>777</v>
      </c>
      <c r="J71" s="225" t="s">
        <v>402</v>
      </c>
      <c r="K71" s="225" t="s">
        <v>36</v>
      </c>
      <c r="L71" s="225" t="s">
        <v>19</v>
      </c>
    </row>
    <row r="72" spans="1:12" ht="49.5">
      <c r="A72" s="320">
        <v>47</v>
      </c>
      <c r="B72" s="159">
        <v>45198</v>
      </c>
      <c r="C72" s="19" t="s">
        <v>946</v>
      </c>
      <c r="D72" s="18" t="s">
        <v>26</v>
      </c>
      <c r="E72" s="319" t="s">
        <v>952</v>
      </c>
      <c r="F72" s="183" t="s">
        <v>98</v>
      </c>
      <c r="G72" s="183" t="s">
        <v>20</v>
      </c>
      <c r="H72" s="105">
        <v>14000</v>
      </c>
      <c r="I72" s="225" t="s">
        <v>777</v>
      </c>
      <c r="J72" s="225" t="s">
        <v>402</v>
      </c>
      <c r="K72" s="225" t="s">
        <v>36</v>
      </c>
      <c r="L72" s="225" t="s">
        <v>19</v>
      </c>
    </row>
    <row r="73" spans="1:12" ht="33.75" thickBot="1">
      <c r="A73" s="320">
        <v>48</v>
      </c>
      <c r="B73" s="159">
        <v>45198</v>
      </c>
      <c r="C73" s="19" t="s">
        <v>947</v>
      </c>
      <c r="D73" s="18" t="s">
        <v>26</v>
      </c>
      <c r="E73" s="319" t="s">
        <v>948</v>
      </c>
      <c r="F73" s="183" t="s">
        <v>98</v>
      </c>
      <c r="G73" s="183" t="s">
        <v>20</v>
      </c>
      <c r="H73" s="105">
        <v>12000</v>
      </c>
      <c r="I73" s="225" t="s">
        <v>777</v>
      </c>
      <c r="J73" s="225" t="s">
        <v>402</v>
      </c>
      <c r="K73" s="225" t="s">
        <v>36</v>
      </c>
      <c r="L73" s="225" t="s">
        <v>19</v>
      </c>
    </row>
    <row r="74" spans="1:12" ht="17.25" thickBot="1">
      <c r="A74" s="300"/>
      <c r="B74" s="450" t="s">
        <v>955</v>
      </c>
      <c r="C74" s="450"/>
      <c r="D74" s="450"/>
      <c r="E74" s="450"/>
      <c r="F74" s="450"/>
      <c r="G74" s="482"/>
      <c r="H74" s="330">
        <f>SUM(H65:H73)</f>
        <v>121000</v>
      </c>
      <c r="I74" s="282"/>
      <c r="J74" s="200"/>
      <c r="K74" s="200"/>
      <c r="L74" s="201"/>
    </row>
    <row r="75" spans="1:12" ht="17.25" thickBot="1">
      <c r="A75" s="449" t="s">
        <v>25</v>
      </c>
      <c r="B75" s="450"/>
      <c r="C75" s="450"/>
      <c r="D75" s="450"/>
      <c r="E75" s="450"/>
      <c r="F75" s="450"/>
      <c r="G75" s="482"/>
      <c r="H75" s="141">
        <f>H16+H21+H25+H33+H41+H51+H53+H55+H57+H60+H64+H74</f>
        <v>5983286.85</v>
      </c>
      <c r="I75" s="503"/>
      <c r="J75" s="504"/>
      <c r="K75" s="504"/>
      <c r="L75" s="505"/>
    </row>
    <row r="76" spans="1:12" ht="15.75">
      <c r="A76" s="5"/>
      <c r="B76" s="6"/>
      <c r="C76" s="299" t="s">
        <v>31</v>
      </c>
      <c r="D76" s="299"/>
      <c r="E76" s="299"/>
      <c r="F76" s="299"/>
      <c r="G76" s="299"/>
      <c r="H76" s="299"/>
      <c r="I76" s="299"/>
      <c r="J76" s="299"/>
      <c r="K76" s="299"/>
      <c r="L76" s="299"/>
    </row>
    <row r="77" spans="1:12" ht="15.75">
      <c r="A77" s="7" t="s">
        <v>10</v>
      </c>
      <c r="B77" s="1"/>
      <c r="C77" s="1"/>
      <c r="D77" s="1"/>
      <c r="E77" s="1"/>
      <c r="F77" s="297"/>
      <c r="G77" s="297"/>
      <c r="H77" s="1"/>
      <c r="I77" s="1"/>
      <c r="J77" s="1"/>
      <c r="K77" s="1"/>
      <c r="L77" s="1"/>
    </row>
    <row r="78" spans="1:12" ht="15.75">
      <c r="A78" s="448"/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</row>
    <row r="79" spans="1:12" ht="15.75">
      <c r="A79" s="1"/>
      <c r="B79" s="1"/>
      <c r="C79" s="1"/>
      <c r="D79" s="1"/>
      <c r="E79" s="1"/>
      <c r="F79" s="297"/>
      <c r="G79" s="297"/>
      <c r="H79" s="1"/>
      <c r="I79" s="1"/>
      <c r="J79" s="1"/>
      <c r="K79" s="1"/>
      <c r="L79" s="1"/>
    </row>
    <row r="80" spans="1:7" ht="17.25" thickBot="1">
      <c r="A80" s="1"/>
      <c r="G80" s="141"/>
    </row>
    <row r="81" spans="1:16" ht="15.75">
      <c r="A81" s="1"/>
      <c r="P81" s="207"/>
    </row>
    <row r="82" spans="1:14" ht="15.75">
      <c r="A82" s="1"/>
      <c r="M82" s="299"/>
      <c r="N82" s="299"/>
    </row>
    <row r="83" spans="1:7" ht="15.75">
      <c r="A83" s="1"/>
      <c r="C83" s="501" t="s">
        <v>824</v>
      </c>
      <c r="D83" s="501"/>
      <c r="E83" s="296"/>
      <c r="G83" s="288"/>
    </row>
    <row r="84" spans="1:20" ht="82.5" hidden="1">
      <c r="A84" s="1"/>
      <c r="C84" s="296"/>
      <c r="D84" s="296"/>
      <c r="E84" s="296"/>
      <c r="S84" s="67">
        <v>44592</v>
      </c>
      <c r="T84" s="47" t="s">
        <v>42</v>
      </c>
    </row>
    <row r="85" spans="1:5" ht="15.75" hidden="1">
      <c r="A85" s="1"/>
      <c r="C85" s="296"/>
      <c r="D85" s="296"/>
      <c r="E85" s="296"/>
    </row>
    <row r="86" spans="1:5" ht="15.75" hidden="1">
      <c r="A86" s="1"/>
      <c r="C86" s="296"/>
      <c r="D86" s="296"/>
      <c r="E86" s="296"/>
    </row>
    <row r="87" spans="1:5" ht="15.75" hidden="1">
      <c r="A87" s="1"/>
      <c r="C87" s="296"/>
      <c r="D87" s="296"/>
      <c r="E87" s="296"/>
    </row>
    <row r="88" spans="1:5" ht="15.75">
      <c r="A88" s="1"/>
      <c r="C88" s="501" t="s">
        <v>825</v>
      </c>
      <c r="D88" s="501"/>
      <c r="E88" s="296"/>
    </row>
    <row r="89" spans="1:5" ht="15" customHeight="1">
      <c r="A89" s="1"/>
      <c r="C89" s="501" t="s">
        <v>826</v>
      </c>
      <c r="D89" s="501"/>
      <c r="E89" s="501"/>
    </row>
    <row r="90" spans="1:5" ht="15" customHeight="1">
      <c r="A90" s="1"/>
      <c r="C90" s="296"/>
      <c r="D90" s="296"/>
      <c r="E90" s="296"/>
    </row>
    <row r="91" spans="1:5" ht="15.75">
      <c r="A91" s="1"/>
      <c r="C91" s="296"/>
      <c r="D91" s="296"/>
      <c r="E91" s="296"/>
    </row>
    <row r="92" spans="1:5" ht="15.75">
      <c r="A92" s="1"/>
      <c r="C92" s="296"/>
      <c r="D92" s="296"/>
      <c r="E92" s="296"/>
    </row>
    <row r="93" spans="1:5" ht="15.75">
      <c r="A93" s="1"/>
      <c r="C93" s="296"/>
      <c r="D93" s="296"/>
      <c r="E93" s="296"/>
    </row>
    <row r="94" spans="1:5" ht="15.75">
      <c r="A94" s="1"/>
      <c r="C94" s="296"/>
      <c r="D94" s="296"/>
      <c r="E94" s="296"/>
    </row>
    <row r="95" spans="1:5" ht="15" customHeight="1">
      <c r="A95" s="1"/>
      <c r="C95" s="296"/>
      <c r="D95" s="296"/>
      <c r="E95" s="296"/>
    </row>
    <row r="96" spans="1:5" ht="15.75">
      <c r="A96" s="1"/>
      <c r="C96" s="296"/>
      <c r="D96" s="296"/>
      <c r="E96" s="296"/>
    </row>
    <row r="97" spans="1:5" ht="15.75">
      <c r="A97" s="1"/>
      <c r="C97" s="296"/>
      <c r="D97" s="296"/>
      <c r="E97" s="296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" customHeight="1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" customHeight="1">
      <c r="A148" s="1"/>
    </row>
    <row r="149" ht="15" customHeight="1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" customHeight="1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" customHeight="1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" customHeight="1">
      <c r="A194" s="1"/>
    </row>
    <row r="195" ht="15" customHeight="1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" customHeight="1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" customHeight="1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" customHeight="1">
      <c r="A251" s="1"/>
    </row>
    <row r="252" ht="15" customHeight="1">
      <c r="A252" s="1"/>
    </row>
    <row r="253" ht="15.75">
      <c r="A253" s="1"/>
    </row>
    <row r="254" ht="15.75">
      <c r="A254" s="1"/>
    </row>
    <row r="255" ht="15.75">
      <c r="A255" s="1"/>
    </row>
    <row r="256" ht="15" customHeight="1">
      <c r="A256" s="1"/>
    </row>
    <row r="257" ht="15.75">
      <c r="A257" s="1"/>
    </row>
    <row r="258" ht="15.75">
      <c r="A258" s="1"/>
    </row>
    <row r="259" ht="15" customHeight="1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" customHeight="1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" customHeight="1">
      <c r="A303" s="1"/>
    </row>
    <row r="304" ht="15.75">
      <c r="A304" s="8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" customHeight="1">
      <c r="A322" s="1"/>
    </row>
    <row r="323" ht="15" customHeight="1">
      <c r="A323" s="1"/>
    </row>
    <row r="324" ht="15.75">
      <c r="A324" s="1"/>
    </row>
    <row r="325" ht="15.75">
      <c r="A325" s="1"/>
    </row>
    <row r="326" ht="15.75">
      <c r="A326" s="1"/>
    </row>
    <row r="327" ht="15" customHeight="1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" customHeight="1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" customHeight="1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" customHeight="1">
      <c r="A381" s="1"/>
    </row>
    <row r="382" ht="15" customHeight="1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" customHeight="1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" customHeight="1">
      <c r="A405" s="1"/>
    </row>
    <row r="406" ht="15" customHeight="1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" customHeight="1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" customHeight="1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" customHeight="1">
      <c r="A491" s="1"/>
    </row>
    <row r="492" ht="15" customHeight="1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" customHeight="1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" customHeight="1">
      <c r="A521" s="1"/>
    </row>
    <row r="522" ht="15" customHeight="1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" customHeight="1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 t="s">
        <v>4</v>
      </c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" customHeight="1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" customHeight="1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" customHeight="1">
      <c r="A608" s="1"/>
    </row>
    <row r="609" ht="15" customHeight="1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" customHeight="1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" customHeight="1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" customHeight="1">
      <c r="A677" s="1"/>
    </row>
    <row r="678" ht="15" customHeight="1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" customHeight="1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" customHeight="1">
      <c r="A742" s="1"/>
    </row>
    <row r="743" ht="15" customHeight="1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" customHeight="1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33" customHeight="1">
      <c r="A756" s="1"/>
    </row>
    <row r="757" ht="15.75">
      <c r="A757" s="1"/>
    </row>
    <row r="758" ht="15.75">
      <c r="A758" s="1"/>
    </row>
    <row r="759" spans="1:12" ht="15.75">
      <c r="A759" s="1"/>
      <c r="B759" s="1"/>
      <c r="C759" s="1"/>
      <c r="D759" s="1"/>
      <c r="E759" s="1"/>
      <c r="F759" s="297"/>
      <c r="G759" s="297"/>
      <c r="H759" s="1"/>
      <c r="I759" s="1"/>
      <c r="J759" s="1"/>
      <c r="K759" s="1"/>
      <c r="L759" s="1"/>
    </row>
    <row r="760" spans="1:12" ht="15.75">
      <c r="A760" s="1"/>
      <c r="B760" s="1"/>
      <c r="C760" s="1"/>
      <c r="D760" s="1"/>
      <c r="E760" s="1"/>
      <c r="F760" s="297"/>
      <c r="G760" s="297"/>
      <c r="H760" s="1"/>
      <c r="I760" s="1"/>
      <c r="J760" s="1"/>
      <c r="K760" s="1"/>
      <c r="L760" s="1"/>
    </row>
    <row r="761" spans="1:12" ht="15.75">
      <c r="A761" s="1"/>
      <c r="B761" s="1"/>
      <c r="C761" s="1"/>
      <c r="D761" s="1"/>
      <c r="E761" s="1"/>
      <c r="F761" s="297"/>
      <c r="G761" s="297"/>
      <c r="H761" s="1"/>
      <c r="I761" s="1"/>
      <c r="J761" s="1"/>
      <c r="K761" s="1"/>
      <c r="L761" s="1"/>
    </row>
    <row r="762" spans="1:12" ht="15.75">
      <c r="A762" s="1"/>
      <c r="B762" s="1"/>
      <c r="C762" s="1"/>
      <c r="D762" s="1"/>
      <c r="E762" s="1"/>
      <c r="F762" s="297"/>
      <c r="G762" s="297"/>
      <c r="H762" s="1"/>
      <c r="I762" s="1"/>
      <c r="J762" s="1"/>
      <c r="K762" s="1"/>
      <c r="L762" s="1"/>
    </row>
    <row r="765" ht="15.75">
      <c r="M765" s="1"/>
    </row>
    <row r="766" ht="15.75">
      <c r="M766" s="1"/>
    </row>
    <row r="767" ht="15.75">
      <c r="M767" s="1"/>
    </row>
    <row r="768" ht="15.75">
      <c r="M768" s="1"/>
    </row>
  </sheetData>
  <sheetProtection/>
  <mergeCells count="41">
    <mergeCell ref="H1:L1"/>
    <mergeCell ref="F2:F3"/>
    <mergeCell ref="H2:L2"/>
    <mergeCell ref="H3:L3"/>
    <mergeCell ref="I4:L4"/>
    <mergeCell ref="K9:L10"/>
    <mergeCell ref="H10:H11"/>
    <mergeCell ref="I10:I11"/>
    <mergeCell ref="J10:J11"/>
    <mergeCell ref="H5:L5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A16:G16"/>
    <mergeCell ref="A64:G64"/>
    <mergeCell ref="A33:G33"/>
    <mergeCell ref="A41:G41"/>
    <mergeCell ref="I41:L41"/>
    <mergeCell ref="A51:G51"/>
    <mergeCell ref="I51:L51"/>
    <mergeCell ref="A53:G53"/>
    <mergeCell ref="A55:G55"/>
    <mergeCell ref="A57:G57"/>
    <mergeCell ref="A60:G60"/>
    <mergeCell ref="A25:G25"/>
    <mergeCell ref="A21:G21"/>
    <mergeCell ref="I21:L21"/>
    <mergeCell ref="C89:E89"/>
    <mergeCell ref="B74:G74"/>
    <mergeCell ref="A75:G75"/>
    <mergeCell ref="I75:L75"/>
    <mergeCell ref="A78:L78"/>
    <mergeCell ref="C83:D83"/>
    <mergeCell ref="C88:D88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2024-01-17T06:49:56Z</dcterms:modified>
  <cp:category/>
  <cp:version/>
  <cp:contentType/>
  <cp:contentStatus/>
</cp:coreProperties>
</file>