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<sst xmlns="http://schemas.openxmlformats.org/spreadsheetml/2006/main" count="504" uniqueCount="163">
  <si>
    <t xml:space="preserve">               РЕЕСТР </t>
  </si>
  <si>
    <t xml:space="preserve">             выполнения  ремонта жилого фонда ООО"УКЖКХ "Сервис-Центр" в счет аренды, возмещения доли эксплуатационных расходов</t>
  </si>
  <si>
    <t>№</t>
  </si>
  <si>
    <t xml:space="preserve">Принадлежность </t>
  </si>
  <si>
    <t>Наименование работ</t>
  </si>
  <si>
    <t>Сумма</t>
  </si>
  <si>
    <t>акта</t>
  </si>
  <si>
    <t>АДРЕС</t>
  </si>
  <si>
    <t>жилфонда</t>
  </si>
  <si>
    <t>с НДС</t>
  </si>
  <si>
    <t>Платежи</t>
  </si>
  <si>
    <t>Муницип.фонд</t>
  </si>
  <si>
    <t>Замена стояков отопления</t>
  </si>
  <si>
    <t>Итого ро ООО"УКЖКХ"Сервис-Центр":</t>
  </si>
  <si>
    <t>ИТОГО ПО ООО "УКЖКХ "Сервис-Центр":</t>
  </si>
  <si>
    <t>Ремонт этажных электрощитков</t>
  </si>
  <si>
    <t xml:space="preserve">               РЕЕСТР</t>
  </si>
  <si>
    <t>Замена розлива ГВС</t>
  </si>
  <si>
    <t>Замена розлива отопления</t>
  </si>
  <si>
    <t>Замена розлива ХВС</t>
  </si>
  <si>
    <t>Жилмассив</t>
  </si>
  <si>
    <t>Устройство узла учета потребления холодного водоснабжения с общедомовым прибором учета д-32мм</t>
  </si>
  <si>
    <t>ул.Ленина,72</t>
  </si>
  <si>
    <t>Устройство узла учета потребления холодного водоснабжения с общедомовым прибором учета д-80мм</t>
  </si>
  <si>
    <t>ул.Лермонтова,35</t>
  </si>
  <si>
    <t>ул.Дикопольцева,45</t>
  </si>
  <si>
    <t>Формочная обрезка и вывоз аварийных деревьев</t>
  </si>
  <si>
    <t>ул.Гоголя,15</t>
  </si>
  <si>
    <t>ул.Калинина,71</t>
  </si>
  <si>
    <t>Замена деревянных оконных блоков на блоки из ПВХ</t>
  </si>
  <si>
    <t>Закрытие ввода</t>
  </si>
  <si>
    <t>ул.Ленина,11,13</t>
  </si>
  <si>
    <t>Снос деревьев</t>
  </si>
  <si>
    <t>пер.Ростовский,5</t>
  </si>
  <si>
    <t>ул.Муравьева-Амурского,40</t>
  </si>
  <si>
    <t>ул.Муравьева-Амурского,31</t>
  </si>
  <si>
    <t>ул.Ленина,56а</t>
  </si>
  <si>
    <t>ул.Гайдара,12</t>
  </si>
  <si>
    <t>ул.Волочаевская,153</t>
  </si>
  <si>
    <t>ул.Фрунзе,3</t>
  </si>
  <si>
    <t>ул.Фрунзе,14</t>
  </si>
  <si>
    <t>за март 2012 года.</t>
  </si>
  <si>
    <t>ул.Ким Ю Чена,22</t>
  </si>
  <si>
    <t>Замена верхнего розлива отопления</t>
  </si>
  <si>
    <t>Ремонт розлива ХВС</t>
  </si>
  <si>
    <t>Ремонт розлива отопления</t>
  </si>
  <si>
    <t>ул.Карла Маркса,45</t>
  </si>
  <si>
    <t>ул.Дикопольцева,23</t>
  </si>
  <si>
    <t>ул.Ленина,8</t>
  </si>
  <si>
    <t>Сантехнические работы</t>
  </si>
  <si>
    <t>ул.Запарина,8</t>
  </si>
  <si>
    <t>Ремонт внутренней системы водоснабжения</t>
  </si>
  <si>
    <t>ул.Гамарника,82</t>
  </si>
  <si>
    <t>Сантехнические и общестроительные работы по душевым помещениям</t>
  </si>
  <si>
    <t>выполнения ремонта жилого фонда ООО "УКЖКХ "Сервис-Центр" в счет программы  УК на техническое обслуживание за март 2012 года.</t>
  </si>
  <si>
    <t>ул.Волочаевская,131</t>
  </si>
  <si>
    <t>ул.Комсомольская,34</t>
  </si>
  <si>
    <t>ул.Панькова,31</t>
  </si>
  <si>
    <t>ул.Волочаевская,163</t>
  </si>
  <si>
    <t>Замена лебедки пассажирского лифта</t>
  </si>
  <si>
    <t>ул.Ленина,28</t>
  </si>
  <si>
    <t>Устройство узла учета потребления холодного водоснабжения с общедомовым прибором учета д-50мм</t>
  </si>
  <si>
    <t>ул.Мухина,14</t>
  </si>
  <si>
    <t>ул.Лермонтова,11</t>
  </si>
  <si>
    <t>ул.Дзержинского,38</t>
  </si>
  <si>
    <t>ул.Ленина,21</t>
  </si>
  <si>
    <t>ул.Ким Ю Чена,63</t>
  </si>
  <si>
    <t>ул.Постышева,8</t>
  </si>
  <si>
    <t>ул.Гамарника,15а</t>
  </si>
  <si>
    <t>Устойство узла учета потребления холодного водоснабжения с общедомовым прибором учета д-50мм</t>
  </si>
  <si>
    <t>Освещение подвала</t>
  </si>
  <si>
    <t>Замена каната ограничителя скорости на 2-х пас.лифтах(3,4п)</t>
  </si>
  <si>
    <t>Устройство полов из керомогранитных плит на 1-ом этаже</t>
  </si>
  <si>
    <t>Монтаж решеток и дверей на подвал</t>
  </si>
  <si>
    <t>Электромонтажные работы</t>
  </si>
  <si>
    <t>ул.Кооперативная,1</t>
  </si>
  <si>
    <t>ул.Лермонтова,1г</t>
  </si>
  <si>
    <t>Снос и вывоз аврийных деревьев</t>
  </si>
  <si>
    <t>ул.Дикопольцева,74а</t>
  </si>
  <si>
    <t>Амурский бульвар,6</t>
  </si>
  <si>
    <t>за апрель 2012 года.</t>
  </si>
  <si>
    <t>выполнения ремонта жилого фонда ООО "УКЖКХ "Сервис-Центр" в счет программы  УК на техническое обслуживание за апрель 2012 года.</t>
  </si>
  <si>
    <t>ул.Некрасова,41</t>
  </si>
  <si>
    <t>Замена каната ограничителя скорости на пас.лифте(3п)</t>
  </si>
  <si>
    <t>ул.Ленинградская,5</t>
  </si>
  <si>
    <t>Замена стояков отопления ( по кв№№68,90,67,кафе)</t>
  </si>
  <si>
    <t>ул.Шабадина,16</t>
  </si>
  <si>
    <t>Работа спецтехники на жилмассиве</t>
  </si>
  <si>
    <t>ул.Ким-Ю-Чена,30</t>
  </si>
  <si>
    <t>Установка общедомового прибора учета ГВС на базе счетчика-расходомера КМ5-4</t>
  </si>
  <si>
    <t>ул.Ленинградская,34</t>
  </si>
  <si>
    <t>ул.Гоголя,17 (1ввод)</t>
  </si>
  <si>
    <t>ул.Гоголя,17 (2ввод)</t>
  </si>
  <si>
    <t>ул.Гоголя,12</t>
  </si>
  <si>
    <t>ул.Лермонтова,17</t>
  </si>
  <si>
    <t>ул.Ленина,63</t>
  </si>
  <si>
    <t>Разработка проектных решений по узлу учета тепловой энергии и теплоносителя</t>
  </si>
  <si>
    <t>Приемка водомерных узлов, оборудованных расходомерами</t>
  </si>
  <si>
    <t>ул.Ленина,72,Лермонтова,32,11,ул.Муравьева-Амурского,11,ул.Гоголя,17,ул.Мухина,14</t>
  </si>
  <si>
    <t>Смена водосточных труб</t>
  </si>
  <si>
    <t>за май 2012 года.</t>
  </si>
  <si>
    <t>ул.Ким Ю Чена,63 (1-й ввод)</t>
  </si>
  <si>
    <t>ул.Ким Ю Чена,63 (2-й ввод)</t>
  </si>
  <si>
    <t>Проектирование общедомового прибора учета ГВС на базе счетчика-расходомера КМ-5</t>
  </si>
  <si>
    <t>Уссурийский бульвар,15</t>
  </si>
  <si>
    <t>За предоставление копии документа</t>
  </si>
  <si>
    <t>жилмассив</t>
  </si>
  <si>
    <t>выполнения ремонта жилого фонда ООО "УКЖКХ "Сервис-Центр" в счет программы  УК на техническое обслуживание за май 2012 года.</t>
  </si>
  <si>
    <t>Амурский бульвар,18 п.2</t>
  </si>
  <si>
    <t>Замена  системы управления пассажирского лифта  г/п 500кг на 15ост</t>
  </si>
  <si>
    <t>ул.Ким Ю Чена,43(2-й ввод)</t>
  </si>
  <si>
    <t>ул.Ким Ю Чена,43(1-й ввод)</t>
  </si>
  <si>
    <t>ул.Дикопольцева,6а,ул.Карла Маркса,78,82,ул.Ленинградская,25,34,35,37,ул.Лермонтова,41,51</t>
  </si>
  <si>
    <t>проведение профилактических испытаний, электрических измерений электрооборудования электроустановок жилых домов</t>
  </si>
  <si>
    <t>ул.Волочаевская,153  1-й п-д</t>
  </si>
  <si>
    <t>ул.Волочаевская,153  2-й п-д</t>
  </si>
  <si>
    <t>ул.Волочаевская,153  3-й п-д</t>
  </si>
  <si>
    <t>ул.Запарина,59 (2-й ввод)</t>
  </si>
  <si>
    <t>ул.Запарина,59 (1-й ввод)</t>
  </si>
  <si>
    <t>пер.Ростовский,5(2-й ввод)</t>
  </si>
  <si>
    <t>пер.Ростовский,5(1-й ввод)</t>
  </si>
  <si>
    <t>ул.Калинина,50</t>
  </si>
  <si>
    <t>ул.Ленина,74</t>
  </si>
  <si>
    <t>ул.Волочаевская,120</t>
  </si>
  <si>
    <t>ул.Ленинградская,35</t>
  </si>
  <si>
    <t>ул.Ленинградская,35а</t>
  </si>
  <si>
    <t>ул.Ленинградская,37</t>
  </si>
  <si>
    <t>Ремонт арки</t>
  </si>
  <si>
    <t>Косметический ремонт подъезда№2</t>
  </si>
  <si>
    <t>ул.Карла-Маркса,82</t>
  </si>
  <si>
    <t>ул.Ленинградская,15</t>
  </si>
  <si>
    <t>Ремонт межпанельных швов кв№№ 14,10,11,15,30,32,63,67,71</t>
  </si>
  <si>
    <t>Амурский бульвар,36</t>
  </si>
  <si>
    <t>Ремонт входов в подвалы</t>
  </si>
  <si>
    <t>Ремонт розлива отопления  п. 4-8</t>
  </si>
  <si>
    <t>Ремонт стояков отопления  кв 86-98,подвал</t>
  </si>
  <si>
    <t>Амурский бульвар,16</t>
  </si>
  <si>
    <t>Восстановление энергоснабжения после пожара</t>
  </si>
  <si>
    <t>ул.Калинина,76</t>
  </si>
  <si>
    <t>ул.Шеронова,99</t>
  </si>
  <si>
    <t>ул.Ленина,69</t>
  </si>
  <si>
    <t>ул.Калинина,90</t>
  </si>
  <si>
    <t>Ремонт цоколя</t>
  </si>
  <si>
    <t>ул.Дикопольцева,30 кв1</t>
  </si>
  <si>
    <t>Ремонт полов</t>
  </si>
  <si>
    <t>Амурский бульвар,46</t>
  </si>
  <si>
    <t>Ремонт стояков отопления</t>
  </si>
  <si>
    <t>ул.Петра Комарова,8</t>
  </si>
  <si>
    <t>Ремонт стояков ХГВС</t>
  </si>
  <si>
    <t>Работы по спилу,распиловке,погрузке деревьев</t>
  </si>
  <si>
    <t>пер.Гражданский,5</t>
  </si>
  <si>
    <t>ул.Ленина,11,Пушкина,49</t>
  </si>
  <si>
    <t>пер.Ростовский,5,Гамарника,15а,Дзержинского,38,Постышева,8,Ким-Ю-Чена,63</t>
  </si>
  <si>
    <t>Акт границ балансовой принадлежности( без выезда на место)</t>
  </si>
  <si>
    <t>ул.Шеронова,99,101,121,123</t>
  </si>
  <si>
    <t>Отключение т/трассы</t>
  </si>
  <si>
    <t>ул.Муравьева-Амурского,13</t>
  </si>
  <si>
    <t>ул.Дикопольцева,78</t>
  </si>
  <si>
    <t>ул.Тургенева,68-51</t>
  </si>
  <si>
    <t>Ремонт квартиры</t>
  </si>
  <si>
    <t>ул.Калинина,10</t>
  </si>
  <si>
    <t>Смена светильников</t>
  </si>
  <si>
    <t>счет аренды, возмещения доли эксплуатационных расходов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</si>
</sst>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/>
      <protection/>
    </xf>
    <xf numFmtId="2" fontId="3" fillId="0" borderId="13" xfId="52" applyNumberFormat="1" applyFont="1" applyFill="1" applyBorder="1" applyAlignment="1">
      <alignment horizontal="center" vertical="center"/>
      <protection/>
    </xf>
    <xf numFmtId="2" fontId="4" fillId="0" borderId="13" xfId="52" applyNumberFormat="1" applyFont="1" applyFill="1" applyBorder="1" applyAlignment="1">
      <alignment horizontal="center" vertical="center"/>
      <protection/>
    </xf>
    <xf numFmtId="14" fontId="3" fillId="0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2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0" borderId="0" xfId="52" applyFill="1" applyAlignment="1">
      <alignment horizontal="left"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4" fillId="0" borderId="0" xfId="52" applyFont="1" applyFill="1" applyAlignment="1">
      <alignment/>
      <protection/>
    </xf>
    <xf numFmtId="0" fontId="3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>
      <alignment/>
      <protection/>
    </xf>
    <xf numFmtId="0" fontId="3" fillId="0" borderId="13" xfId="52" applyFont="1" applyFill="1" applyBorder="1">
      <alignment/>
      <protection/>
    </xf>
    <xf numFmtId="0" fontId="3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3" fillId="0" borderId="12" xfId="52" applyFont="1" applyBorder="1">
      <alignment/>
      <protection/>
    </xf>
    <xf numFmtId="2" fontId="3" fillId="0" borderId="12" xfId="52" applyNumberFormat="1" applyFont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2" xfId="52" applyFont="1" applyBorder="1" applyAlignment="1">
      <alignment horizontal="center" vertical="center"/>
      <protection/>
    </xf>
    <xf numFmtId="0" fontId="3" fillId="0" borderId="0" xfId="52" applyFont="1" applyBorder="1">
      <alignment/>
      <protection/>
    </xf>
    <xf numFmtId="0" fontId="4" fillId="0" borderId="0" xfId="52" applyFont="1" applyBorder="1" applyAlignment="1">
      <alignment horizontal="center" vertical="center" wrapText="1"/>
      <protection/>
    </xf>
    <xf numFmtId="2" fontId="4" fillId="0" borderId="0" xfId="52" applyNumberFormat="1" applyFont="1" applyBorder="1" applyAlignment="1">
      <alignment horizontal="center"/>
      <protection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4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5" fillId="0" borderId="12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2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2" fontId="6" fillId="0" borderId="12" xfId="52" applyNumberFormat="1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2" fontId="3" fillId="0" borderId="12" xfId="52" applyNumberFormat="1" applyFont="1" applyFill="1" applyBorder="1" applyAlignment="1">
      <alignment horizontal="center"/>
      <protection/>
    </xf>
    <xf numFmtId="2" fontId="4" fillId="0" borderId="12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3" fillId="0" borderId="12" xfId="52" applyFont="1" applyFill="1" applyBorder="1">
      <alignment/>
      <protection/>
    </xf>
    <xf numFmtId="2" fontId="4" fillId="0" borderId="0" xfId="52" applyNumberFormat="1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0" borderId="16" xfId="5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12" xfId="52" applyFont="1" applyFill="1" applyBorder="1" applyAlignment="1">
      <alignment horizontal="center"/>
      <protection/>
    </xf>
    <xf numFmtId="0" fontId="6" fillId="0" borderId="12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PageLayoutView="0" workbookViewId="0" topLeftCell="A1">
      <selection activeCell="I143" sqref="I143"/>
    </sheetView>
  </sheetViews>
  <sheetFormatPr defaultColWidth="9.140625" defaultRowHeight="15"/>
  <cols>
    <col min="1" max="1" width="3.57421875" style="0" customWidth="1"/>
    <col min="2" max="2" width="24.7109375" style="0" customWidth="1"/>
    <col min="3" max="3" width="14.8515625" style="0" customWidth="1"/>
    <col min="4" max="4" width="26.00390625" style="0" customWidth="1"/>
    <col min="5" max="5" width="13.28125" style="0" customWidth="1"/>
  </cols>
  <sheetData>
    <row r="1" spans="1:5" ht="15">
      <c r="A1" s="15"/>
      <c r="B1" s="15"/>
      <c r="C1" s="15"/>
      <c r="D1" s="15"/>
      <c r="E1" s="19"/>
    </row>
    <row r="2" spans="1:5" ht="15">
      <c r="A2" s="15"/>
      <c r="B2" s="15"/>
      <c r="C2" s="15"/>
      <c r="D2" s="15"/>
      <c r="E2" s="21"/>
    </row>
    <row r="3" spans="1:5" ht="15">
      <c r="A3" s="15"/>
      <c r="B3" s="15"/>
      <c r="C3" s="15"/>
      <c r="D3" s="15"/>
      <c r="E3" s="21"/>
    </row>
    <row r="4" spans="1:5" ht="15">
      <c r="A4" s="15"/>
      <c r="B4" s="15"/>
      <c r="C4" s="15"/>
      <c r="D4" s="15"/>
      <c r="E4" s="20"/>
    </row>
    <row r="5" spans="1:5" ht="15">
      <c r="A5" s="22"/>
      <c r="B5" s="22"/>
      <c r="C5" s="23"/>
      <c r="D5" s="23" t="s">
        <v>0</v>
      </c>
      <c r="E5" s="22"/>
    </row>
    <row r="6" spans="1:11" ht="15" customHeight="1">
      <c r="A6" s="100" t="s">
        <v>1</v>
      </c>
      <c r="B6" s="100"/>
      <c r="C6" s="100"/>
      <c r="D6" s="100"/>
      <c r="E6" s="100"/>
      <c r="F6" s="93" t="s">
        <v>162</v>
      </c>
      <c r="G6" s="93"/>
      <c r="H6" s="93"/>
      <c r="I6" s="93"/>
      <c r="J6" s="93"/>
      <c r="K6" s="93"/>
    </row>
    <row r="7" spans="1:5" ht="15">
      <c r="A7" s="24"/>
      <c r="B7" s="24"/>
      <c r="C7" s="25"/>
      <c r="D7" s="25" t="s">
        <v>41</v>
      </c>
      <c r="E7" s="24"/>
    </row>
    <row r="8" spans="1:7" ht="15">
      <c r="A8" s="26" t="s">
        <v>2</v>
      </c>
      <c r="B8" s="2"/>
      <c r="C8" s="26" t="s">
        <v>3</v>
      </c>
      <c r="D8" s="97" t="s">
        <v>4</v>
      </c>
      <c r="E8" s="2" t="s">
        <v>5</v>
      </c>
      <c r="F8" s="90"/>
      <c r="G8" s="91"/>
    </row>
    <row r="9" spans="1:5" ht="15">
      <c r="A9" s="27" t="s">
        <v>6</v>
      </c>
      <c r="B9" s="3" t="s">
        <v>7</v>
      </c>
      <c r="C9" s="3" t="s">
        <v>8</v>
      </c>
      <c r="D9" s="98"/>
      <c r="E9" s="5" t="s">
        <v>9</v>
      </c>
    </row>
    <row r="10" spans="1:5" ht="15">
      <c r="A10" s="28"/>
      <c r="B10" s="28"/>
      <c r="C10" s="28"/>
      <c r="D10" s="99"/>
      <c r="E10" s="29" t="s">
        <v>10</v>
      </c>
    </row>
    <row r="11" spans="1:6" ht="15">
      <c r="A11" s="34">
        <v>1</v>
      </c>
      <c r="B11" s="7" t="s">
        <v>38</v>
      </c>
      <c r="C11" s="8" t="s">
        <v>11</v>
      </c>
      <c r="D11" s="7" t="s">
        <v>44</v>
      </c>
      <c r="E11" s="11">
        <v>100837</v>
      </c>
      <c r="F11" s="84"/>
    </row>
    <row r="12" spans="1:6" ht="28.5">
      <c r="A12" s="10">
        <v>2</v>
      </c>
      <c r="B12" s="7" t="s">
        <v>38</v>
      </c>
      <c r="C12" s="8" t="s">
        <v>11</v>
      </c>
      <c r="D12" s="7" t="s">
        <v>45</v>
      </c>
      <c r="E12" s="11">
        <v>103459</v>
      </c>
      <c r="F12" s="84"/>
    </row>
    <row r="13" spans="1:6" ht="28.5">
      <c r="A13" s="10">
        <v>3</v>
      </c>
      <c r="B13" s="7" t="s">
        <v>58</v>
      </c>
      <c r="C13" s="8" t="s">
        <v>11</v>
      </c>
      <c r="D13" s="7" t="s">
        <v>74</v>
      </c>
      <c r="E13" s="11">
        <v>140000</v>
      </c>
      <c r="F13" s="84"/>
    </row>
    <row r="14" spans="1:6" ht="15">
      <c r="A14" s="8"/>
      <c r="B14" s="9"/>
      <c r="C14" s="8"/>
      <c r="D14" s="7"/>
      <c r="E14" s="12">
        <f>SUM(E11:E13)</f>
        <v>344296</v>
      </c>
      <c r="F14" s="84"/>
    </row>
    <row r="15" spans="1:6" ht="71.25">
      <c r="A15" s="34">
        <v>1</v>
      </c>
      <c r="B15" s="7" t="s">
        <v>62</v>
      </c>
      <c r="C15" s="8" t="s">
        <v>11</v>
      </c>
      <c r="D15" s="7" t="s">
        <v>61</v>
      </c>
      <c r="E15" s="85">
        <v>96244</v>
      </c>
      <c r="F15" s="84"/>
    </row>
    <row r="16" spans="1:6" ht="71.25">
      <c r="A16" s="34">
        <v>2</v>
      </c>
      <c r="B16" s="7" t="s">
        <v>64</v>
      </c>
      <c r="C16" s="8" t="s">
        <v>11</v>
      </c>
      <c r="D16" s="7" t="s">
        <v>21</v>
      </c>
      <c r="E16" s="85">
        <v>87002</v>
      </c>
      <c r="F16" s="84"/>
    </row>
    <row r="17" spans="1:6" ht="71.25">
      <c r="A17" s="34">
        <v>3</v>
      </c>
      <c r="B17" s="7" t="s">
        <v>33</v>
      </c>
      <c r="C17" s="8" t="s">
        <v>11</v>
      </c>
      <c r="D17" s="7" t="s">
        <v>23</v>
      </c>
      <c r="E17" s="85">
        <v>119226</v>
      </c>
      <c r="F17" s="84"/>
    </row>
    <row r="18" spans="1:6" ht="71.25">
      <c r="A18" s="34">
        <v>4</v>
      </c>
      <c r="B18" s="7" t="s">
        <v>63</v>
      </c>
      <c r="C18" s="8" t="s">
        <v>11</v>
      </c>
      <c r="D18" s="7" t="s">
        <v>61</v>
      </c>
      <c r="E18" s="85">
        <v>102318</v>
      </c>
      <c r="F18" s="84"/>
    </row>
    <row r="19" spans="1:6" ht="71.25">
      <c r="A19" s="34">
        <v>5</v>
      </c>
      <c r="B19" s="7" t="s">
        <v>65</v>
      </c>
      <c r="C19" s="8" t="s">
        <v>11</v>
      </c>
      <c r="D19" s="7" t="s">
        <v>61</v>
      </c>
      <c r="E19" s="85">
        <v>104719</v>
      </c>
      <c r="F19" s="84"/>
    </row>
    <row r="20" spans="1:6" ht="71.25">
      <c r="A20" s="34">
        <v>6</v>
      </c>
      <c r="B20" s="7" t="s">
        <v>66</v>
      </c>
      <c r="C20" s="8" t="s">
        <v>11</v>
      </c>
      <c r="D20" s="7" t="s">
        <v>61</v>
      </c>
      <c r="E20" s="85">
        <v>103210</v>
      </c>
      <c r="F20" s="84"/>
    </row>
    <row r="21" spans="1:6" ht="71.25">
      <c r="A21" s="34">
        <v>7</v>
      </c>
      <c r="B21" s="7" t="s">
        <v>67</v>
      </c>
      <c r="C21" s="8" t="s">
        <v>11</v>
      </c>
      <c r="D21" s="7" t="s">
        <v>61</v>
      </c>
      <c r="E21" s="85">
        <v>106398</v>
      </c>
      <c r="F21" s="84"/>
    </row>
    <row r="22" spans="1:6" ht="15">
      <c r="A22" s="4"/>
      <c r="B22" s="30"/>
      <c r="C22" s="29"/>
      <c r="D22" s="29"/>
      <c r="E22" s="86">
        <f>SUM(E15:E21)</f>
        <v>719117</v>
      </c>
      <c r="F22" s="84"/>
    </row>
    <row r="23" spans="1:6" ht="15">
      <c r="A23" s="34">
        <v>1</v>
      </c>
      <c r="B23" s="29" t="s">
        <v>52</v>
      </c>
      <c r="C23" s="8" t="s">
        <v>11</v>
      </c>
      <c r="D23" s="29" t="s">
        <v>18</v>
      </c>
      <c r="E23" s="85">
        <v>215148</v>
      </c>
      <c r="F23" s="84"/>
    </row>
    <row r="24" spans="1:6" ht="15">
      <c r="A24" s="34">
        <v>2</v>
      </c>
      <c r="B24" s="29" t="s">
        <v>24</v>
      </c>
      <c r="C24" s="8" t="s">
        <v>11</v>
      </c>
      <c r="D24" s="29" t="s">
        <v>70</v>
      </c>
      <c r="E24" s="85">
        <v>26999</v>
      </c>
      <c r="F24" s="84"/>
    </row>
    <row r="25" spans="1:6" ht="15">
      <c r="A25" s="4"/>
      <c r="B25" s="30"/>
      <c r="C25" s="29"/>
      <c r="D25" s="29"/>
      <c r="E25" s="86">
        <f>SUM(E23:E24)</f>
        <v>242147</v>
      </c>
      <c r="F25" s="84"/>
    </row>
    <row r="26" spans="1:6" ht="28.5">
      <c r="A26" s="34">
        <v>1</v>
      </c>
      <c r="B26" s="7" t="s">
        <v>42</v>
      </c>
      <c r="C26" s="8" t="s">
        <v>11</v>
      </c>
      <c r="D26" s="7" t="s">
        <v>43</v>
      </c>
      <c r="E26" s="85">
        <v>200000</v>
      </c>
      <c r="F26" s="84"/>
    </row>
    <row r="27" spans="1:6" ht="57">
      <c r="A27" s="34">
        <v>2</v>
      </c>
      <c r="B27" s="7" t="s">
        <v>46</v>
      </c>
      <c r="C27" s="8" t="s">
        <v>11</v>
      </c>
      <c r="D27" s="7" t="s">
        <v>53</v>
      </c>
      <c r="E27" s="85">
        <v>301114</v>
      </c>
      <c r="F27" s="84"/>
    </row>
    <row r="28" spans="1:6" ht="15">
      <c r="A28" s="4"/>
      <c r="B28" s="30"/>
      <c r="C28" s="29"/>
      <c r="D28" s="29"/>
      <c r="E28" s="86">
        <f>SUM(E26:E27)</f>
        <v>501114</v>
      </c>
      <c r="F28" s="84"/>
    </row>
    <row r="29" spans="1:6" ht="15">
      <c r="A29" s="4">
        <v>1</v>
      </c>
      <c r="B29" s="29" t="s">
        <v>47</v>
      </c>
      <c r="C29" s="8" t="s">
        <v>11</v>
      </c>
      <c r="D29" s="29" t="s">
        <v>17</v>
      </c>
      <c r="E29" s="85">
        <v>91448</v>
      </c>
      <c r="F29" s="84"/>
    </row>
    <row r="30" spans="1:13" ht="15">
      <c r="A30" s="4">
        <v>2</v>
      </c>
      <c r="B30" s="29" t="s">
        <v>47</v>
      </c>
      <c r="C30" s="8" t="s">
        <v>11</v>
      </c>
      <c r="D30" s="29" t="s">
        <v>19</v>
      </c>
      <c r="E30" s="85">
        <v>54245</v>
      </c>
      <c r="F30" s="84"/>
      <c r="M30" s="13"/>
    </row>
    <row r="31" spans="1:6" ht="15">
      <c r="A31" s="4"/>
      <c r="B31" s="30"/>
      <c r="C31" s="87"/>
      <c r="D31" s="29"/>
      <c r="E31" s="86">
        <f>SUM(E29:E30)</f>
        <v>145693</v>
      </c>
      <c r="F31" s="84"/>
    </row>
    <row r="32" spans="1:6" ht="15">
      <c r="A32" s="4">
        <v>1</v>
      </c>
      <c r="B32" s="29" t="s">
        <v>48</v>
      </c>
      <c r="C32" s="8" t="s">
        <v>11</v>
      </c>
      <c r="D32" s="29" t="s">
        <v>49</v>
      </c>
      <c r="E32" s="85">
        <v>58788</v>
      </c>
      <c r="F32" s="84"/>
    </row>
    <row r="33" spans="1:6" ht="28.5">
      <c r="A33" s="4">
        <v>2</v>
      </c>
      <c r="B33" s="29" t="s">
        <v>50</v>
      </c>
      <c r="C33" s="8" t="s">
        <v>11</v>
      </c>
      <c r="D33" s="7" t="s">
        <v>51</v>
      </c>
      <c r="E33" s="85">
        <v>56861</v>
      </c>
      <c r="F33" s="84"/>
    </row>
    <row r="34" spans="1:6" ht="42.75">
      <c r="A34" s="4">
        <v>3</v>
      </c>
      <c r="B34" s="29" t="s">
        <v>60</v>
      </c>
      <c r="C34" s="8" t="s">
        <v>11</v>
      </c>
      <c r="D34" s="7" t="s">
        <v>72</v>
      </c>
      <c r="E34" s="85">
        <v>22989.94</v>
      </c>
      <c r="F34" s="84"/>
    </row>
    <row r="35" spans="1:6" ht="28.5">
      <c r="A35" s="4">
        <v>4</v>
      </c>
      <c r="B35" s="29" t="s">
        <v>60</v>
      </c>
      <c r="C35" s="8" t="s">
        <v>11</v>
      </c>
      <c r="D35" s="7" t="s">
        <v>73</v>
      </c>
      <c r="E35" s="85">
        <v>27605.56</v>
      </c>
      <c r="F35" s="84"/>
    </row>
    <row r="36" spans="1:6" ht="15">
      <c r="A36" s="4">
        <v>5</v>
      </c>
      <c r="B36" s="6" t="s">
        <v>31</v>
      </c>
      <c r="C36" s="8" t="s">
        <v>11</v>
      </c>
      <c r="D36" s="6" t="s">
        <v>32</v>
      </c>
      <c r="E36" s="85">
        <v>15000</v>
      </c>
      <c r="F36" s="84"/>
    </row>
    <row r="37" spans="1:6" ht="15">
      <c r="A37" s="4"/>
      <c r="B37" s="30"/>
      <c r="C37" s="29"/>
      <c r="D37" s="29"/>
      <c r="E37" s="86">
        <f>SUM(E32:E36)</f>
        <v>181244.5</v>
      </c>
      <c r="F37" s="84"/>
    </row>
    <row r="38" spans="1:6" ht="15">
      <c r="A38" s="4">
        <v>1</v>
      </c>
      <c r="B38" s="29" t="s">
        <v>60</v>
      </c>
      <c r="C38" s="8" t="s">
        <v>11</v>
      </c>
      <c r="D38" s="29" t="s">
        <v>45</v>
      </c>
      <c r="E38" s="85">
        <v>39075</v>
      </c>
      <c r="F38" s="84"/>
    </row>
    <row r="39" spans="1:6" ht="15">
      <c r="A39" s="4"/>
      <c r="B39" s="30"/>
      <c r="C39" s="29"/>
      <c r="D39" s="29"/>
      <c r="E39" s="86">
        <f>SUM(E38)</f>
        <v>39075</v>
      </c>
      <c r="F39" s="84"/>
    </row>
    <row r="40" spans="1:6" ht="36" customHeight="1">
      <c r="A40" s="31"/>
      <c r="B40" s="101" t="s">
        <v>13</v>
      </c>
      <c r="C40" s="102"/>
      <c r="D40" s="88"/>
      <c r="E40" s="86">
        <f>E14+E22+E25+E28+E31+E37+E39</f>
        <v>2172686.5</v>
      </c>
      <c r="F40" s="84"/>
    </row>
    <row r="41" spans="1:6" ht="15">
      <c r="A41" s="35"/>
      <c r="B41" s="14"/>
      <c r="C41" s="14"/>
      <c r="D41" s="24"/>
      <c r="E41" s="89"/>
      <c r="F41" s="84"/>
    </row>
    <row r="42" spans="2:6" ht="15">
      <c r="B42" s="15"/>
      <c r="C42" s="15"/>
      <c r="D42" s="15"/>
      <c r="E42" s="15"/>
      <c r="F42" s="84"/>
    </row>
    <row r="43" spans="2:6" ht="15">
      <c r="B43" s="84"/>
      <c r="C43" s="84"/>
      <c r="D43" s="84"/>
      <c r="E43" s="84"/>
      <c r="F43" s="84"/>
    </row>
    <row r="44" spans="2:6" ht="15">
      <c r="B44" s="84"/>
      <c r="C44" s="84"/>
      <c r="D44" s="84"/>
      <c r="E44" s="84"/>
      <c r="F44" s="84"/>
    </row>
    <row r="45" spans="2:6" ht="15">
      <c r="B45" s="84"/>
      <c r="C45" s="84"/>
      <c r="D45" s="84"/>
      <c r="E45" s="84"/>
      <c r="F45" s="84"/>
    </row>
    <row r="46" spans="1:5" ht="15">
      <c r="A46" s="22"/>
      <c r="B46" s="22"/>
      <c r="C46" s="23"/>
      <c r="D46" s="23" t="s">
        <v>0</v>
      </c>
      <c r="E46" s="22"/>
    </row>
    <row r="47" spans="1:11" ht="15">
      <c r="A47" s="100" t="s">
        <v>1</v>
      </c>
      <c r="B47" s="100"/>
      <c r="C47" s="100"/>
      <c r="D47" s="100"/>
      <c r="E47" s="100"/>
      <c r="F47" s="93" t="s">
        <v>162</v>
      </c>
      <c r="G47" s="93"/>
      <c r="H47" s="93"/>
      <c r="I47" s="93"/>
      <c r="J47" s="93"/>
      <c r="K47" s="93"/>
    </row>
    <row r="48" spans="1:5" ht="15">
      <c r="A48" s="24"/>
      <c r="B48" s="24"/>
      <c r="C48" s="25"/>
      <c r="D48" s="25" t="s">
        <v>80</v>
      </c>
      <c r="E48" s="24"/>
    </row>
    <row r="49" spans="1:5" ht="15">
      <c r="A49" s="26" t="s">
        <v>2</v>
      </c>
      <c r="B49" s="2"/>
      <c r="C49" s="26" t="s">
        <v>3</v>
      </c>
      <c r="D49" s="97" t="s">
        <v>4</v>
      </c>
      <c r="E49" s="2" t="s">
        <v>5</v>
      </c>
    </row>
    <row r="50" spans="1:5" ht="15">
      <c r="A50" s="27" t="s">
        <v>6</v>
      </c>
      <c r="B50" s="3" t="s">
        <v>7</v>
      </c>
      <c r="C50" s="3" t="s">
        <v>8</v>
      </c>
      <c r="D50" s="98"/>
      <c r="E50" s="5" t="s">
        <v>9</v>
      </c>
    </row>
    <row r="51" spans="1:5" ht="15">
      <c r="A51" s="28"/>
      <c r="B51" s="28"/>
      <c r="C51" s="28"/>
      <c r="D51" s="99"/>
      <c r="E51" s="29" t="s">
        <v>10</v>
      </c>
    </row>
    <row r="52" spans="1:5" ht="28.5">
      <c r="A52" s="34">
        <v>1</v>
      </c>
      <c r="B52" s="7" t="s">
        <v>20</v>
      </c>
      <c r="C52" s="10" t="s">
        <v>11</v>
      </c>
      <c r="D52" s="7" t="s">
        <v>87</v>
      </c>
      <c r="E52" s="11">
        <v>55372.02</v>
      </c>
    </row>
    <row r="53" spans="1:5" ht="15">
      <c r="A53" s="8"/>
      <c r="B53" s="9"/>
      <c r="C53" s="8"/>
      <c r="D53" s="7"/>
      <c r="E53" s="12">
        <f>SUM(E52:E52)</f>
        <v>55372.02</v>
      </c>
    </row>
    <row r="54" spans="1:5" ht="71.25">
      <c r="A54" s="34">
        <v>1</v>
      </c>
      <c r="B54" s="7" t="s">
        <v>88</v>
      </c>
      <c r="C54" s="10" t="s">
        <v>11</v>
      </c>
      <c r="D54" s="7" t="s">
        <v>89</v>
      </c>
      <c r="E54" s="32">
        <v>201558</v>
      </c>
    </row>
    <row r="55" spans="1:5" ht="71.25">
      <c r="A55" s="34">
        <v>2</v>
      </c>
      <c r="B55" s="7" t="s">
        <v>90</v>
      </c>
      <c r="C55" s="10" t="s">
        <v>11</v>
      </c>
      <c r="D55" s="7" t="s">
        <v>89</v>
      </c>
      <c r="E55" s="32">
        <v>184332</v>
      </c>
    </row>
    <row r="56" spans="1:5" ht="71.25">
      <c r="A56" s="34">
        <v>3</v>
      </c>
      <c r="B56" s="7" t="s">
        <v>91</v>
      </c>
      <c r="C56" s="10" t="s">
        <v>11</v>
      </c>
      <c r="D56" s="7" t="s">
        <v>89</v>
      </c>
      <c r="E56" s="32">
        <v>184013</v>
      </c>
    </row>
    <row r="57" spans="1:5" ht="71.25">
      <c r="A57" s="34">
        <v>4</v>
      </c>
      <c r="B57" s="7" t="s">
        <v>92</v>
      </c>
      <c r="C57" s="10" t="s">
        <v>11</v>
      </c>
      <c r="D57" s="7" t="s">
        <v>89</v>
      </c>
      <c r="E57" s="32">
        <v>163835</v>
      </c>
    </row>
    <row r="58" spans="1:8" ht="71.25">
      <c r="A58" s="34">
        <v>5</v>
      </c>
      <c r="B58" s="7" t="s">
        <v>93</v>
      </c>
      <c r="C58" s="10" t="s">
        <v>11</v>
      </c>
      <c r="D58" s="7" t="s">
        <v>89</v>
      </c>
      <c r="E58" s="32">
        <v>163656</v>
      </c>
      <c r="H58" s="6"/>
    </row>
    <row r="59" spans="1:5" ht="71.25">
      <c r="A59" s="34">
        <v>6</v>
      </c>
      <c r="B59" s="7" t="s">
        <v>28</v>
      </c>
      <c r="C59" s="10" t="s">
        <v>11</v>
      </c>
      <c r="D59" s="7" t="s">
        <v>89</v>
      </c>
      <c r="E59" s="32">
        <v>198439</v>
      </c>
    </row>
    <row r="60" spans="1:5" ht="71.25">
      <c r="A60" s="34">
        <v>7</v>
      </c>
      <c r="B60" s="7" t="s">
        <v>67</v>
      </c>
      <c r="C60" s="10" t="s">
        <v>11</v>
      </c>
      <c r="D60" s="7" t="s">
        <v>89</v>
      </c>
      <c r="E60" s="32">
        <v>185269</v>
      </c>
    </row>
    <row r="61" spans="1:5" ht="71.25">
      <c r="A61" s="34">
        <v>8</v>
      </c>
      <c r="B61" s="7" t="s">
        <v>94</v>
      </c>
      <c r="C61" s="10" t="s">
        <v>11</v>
      </c>
      <c r="D61" s="7" t="s">
        <v>89</v>
      </c>
      <c r="E61" s="32">
        <v>183899</v>
      </c>
    </row>
    <row r="62" spans="1:5" ht="71.25">
      <c r="A62" s="34">
        <v>9</v>
      </c>
      <c r="B62" s="7" t="s">
        <v>95</v>
      </c>
      <c r="C62" s="10" t="s">
        <v>11</v>
      </c>
      <c r="D62" s="7" t="s">
        <v>89</v>
      </c>
      <c r="E62" s="32">
        <v>198439</v>
      </c>
    </row>
    <row r="63" spans="1:6" ht="57">
      <c r="A63" s="34">
        <v>10</v>
      </c>
      <c r="B63" s="7" t="s">
        <v>88</v>
      </c>
      <c r="C63" s="10" t="s">
        <v>11</v>
      </c>
      <c r="D63" s="7" t="s">
        <v>96</v>
      </c>
      <c r="E63" s="32">
        <v>16375</v>
      </c>
      <c r="F63" s="84"/>
    </row>
    <row r="64" spans="1:6" ht="57">
      <c r="A64" s="34">
        <v>11</v>
      </c>
      <c r="B64" s="7" t="s">
        <v>90</v>
      </c>
      <c r="C64" s="10" t="s">
        <v>11</v>
      </c>
      <c r="D64" s="7" t="s">
        <v>96</v>
      </c>
      <c r="E64" s="32">
        <v>16375</v>
      </c>
      <c r="F64" s="84"/>
    </row>
    <row r="65" spans="1:6" ht="57">
      <c r="A65" s="34">
        <v>12</v>
      </c>
      <c r="B65" s="7" t="s">
        <v>91</v>
      </c>
      <c r="C65" s="10" t="s">
        <v>11</v>
      </c>
      <c r="D65" s="7" t="s">
        <v>96</v>
      </c>
      <c r="E65" s="32">
        <v>16375</v>
      </c>
      <c r="F65" s="84"/>
    </row>
    <row r="66" spans="1:6" ht="57">
      <c r="A66" s="34">
        <v>13</v>
      </c>
      <c r="B66" s="7" t="s">
        <v>92</v>
      </c>
      <c r="C66" s="10" t="s">
        <v>11</v>
      </c>
      <c r="D66" s="7" t="s">
        <v>96</v>
      </c>
      <c r="E66" s="32">
        <v>16375</v>
      </c>
      <c r="F66" s="84"/>
    </row>
    <row r="67" spans="1:6" ht="57">
      <c r="A67" s="34">
        <v>14</v>
      </c>
      <c r="B67" s="7" t="s">
        <v>93</v>
      </c>
      <c r="C67" s="10" t="s">
        <v>11</v>
      </c>
      <c r="D67" s="7" t="s">
        <v>96</v>
      </c>
      <c r="E67" s="32">
        <v>16375</v>
      </c>
      <c r="F67" s="84"/>
    </row>
    <row r="68" spans="1:6" ht="57">
      <c r="A68" s="34">
        <v>15</v>
      </c>
      <c r="B68" s="7" t="s">
        <v>28</v>
      </c>
      <c r="C68" s="10" t="s">
        <v>11</v>
      </c>
      <c r="D68" s="7" t="s">
        <v>96</v>
      </c>
      <c r="E68" s="32">
        <v>16375</v>
      </c>
      <c r="F68" s="84"/>
    </row>
    <row r="69" spans="1:6" ht="57">
      <c r="A69" s="34">
        <v>16</v>
      </c>
      <c r="B69" s="7" t="s">
        <v>67</v>
      </c>
      <c r="C69" s="10" t="s">
        <v>11</v>
      </c>
      <c r="D69" s="7" t="s">
        <v>96</v>
      </c>
      <c r="E69" s="32">
        <v>16375</v>
      </c>
      <c r="F69" s="84"/>
    </row>
    <row r="70" spans="1:6" ht="57">
      <c r="A70" s="34">
        <v>17</v>
      </c>
      <c r="B70" s="7" t="s">
        <v>94</v>
      </c>
      <c r="C70" s="10" t="s">
        <v>11</v>
      </c>
      <c r="D70" s="7" t="s">
        <v>96</v>
      </c>
      <c r="E70" s="32">
        <v>16375</v>
      </c>
      <c r="F70" s="84"/>
    </row>
    <row r="71" spans="1:6" ht="57">
      <c r="A71" s="34">
        <v>18</v>
      </c>
      <c r="B71" s="7" t="s">
        <v>95</v>
      </c>
      <c r="C71" s="10" t="s">
        <v>11</v>
      </c>
      <c r="D71" s="7" t="s">
        <v>96</v>
      </c>
      <c r="E71" s="32">
        <v>16375</v>
      </c>
      <c r="F71" s="84"/>
    </row>
    <row r="72" spans="1:6" ht="15">
      <c r="A72" s="34"/>
      <c r="B72" s="7"/>
      <c r="C72" s="10"/>
      <c r="D72" s="7"/>
      <c r="E72" s="32"/>
      <c r="F72" s="84"/>
    </row>
    <row r="73" spans="1:6" ht="15">
      <c r="A73" s="4"/>
      <c r="B73" s="17"/>
      <c r="C73" s="4"/>
      <c r="D73" s="4"/>
      <c r="E73" s="16">
        <f>SUM(E54:E72)</f>
        <v>1810815</v>
      </c>
      <c r="F73" s="84"/>
    </row>
    <row r="74" spans="1:7" ht="42.75">
      <c r="A74" s="34">
        <v>1</v>
      </c>
      <c r="B74" s="6" t="s">
        <v>84</v>
      </c>
      <c r="C74" s="10" t="s">
        <v>11</v>
      </c>
      <c r="D74" s="18" t="s">
        <v>85</v>
      </c>
      <c r="E74" s="32">
        <v>486596</v>
      </c>
      <c r="F74" s="92"/>
      <c r="G74" s="91"/>
    </row>
    <row r="75" spans="1:6" ht="15">
      <c r="A75" s="4"/>
      <c r="B75" s="30"/>
      <c r="C75" s="4"/>
      <c r="D75" s="4"/>
      <c r="E75" s="16">
        <f>SUM(E74:E74)</f>
        <v>486596</v>
      </c>
      <c r="F75" s="84"/>
    </row>
    <row r="76" spans="1:6" ht="15">
      <c r="A76" s="4">
        <v>1</v>
      </c>
      <c r="B76" s="29" t="s">
        <v>86</v>
      </c>
      <c r="C76" s="10" t="s">
        <v>11</v>
      </c>
      <c r="D76" s="4" t="s">
        <v>12</v>
      </c>
      <c r="E76" s="32">
        <v>56000</v>
      </c>
      <c r="F76" s="84"/>
    </row>
    <row r="77" spans="1:6" ht="15">
      <c r="A77" s="4"/>
      <c r="B77" s="30"/>
      <c r="C77" s="42"/>
      <c r="D77" s="4"/>
      <c r="E77" s="16">
        <f>SUM(E76:E76)</f>
        <v>56000</v>
      </c>
      <c r="F77" s="84"/>
    </row>
    <row r="78" spans="1:6" ht="15">
      <c r="A78" s="4">
        <v>1</v>
      </c>
      <c r="B78" s="29" t="s">
        <v>38</v>
      </c>
      <c r="C78" s="10" t="s">
        <v>11</v>
      </c>
      <c r="D78" s="4" t="s">
        <v>99</v>
      </c>
      <c r="E78" s="32">
        <v>22056</v>
      </c>
      <c r="F78" s="84"/>
    </row>
    <row r="79" spans="1:6" ht="15">
      <c r="A79" s="4"/>
      <c r="B79" s="17"/>
      <c r="C79" s="83"/>
      <c r="D79" s="4"/>
      <c r="E79" s="16">
        <f>SUM(E78)</f>
        <v>22056</v>
      </c>
      <c r="F79" s="84"/>
    </row>
    <row r="80" spans="1:6" ht="15">
      <c r="A80" s="4"/>
      <c r="B80" s="81"/>
      <c r="C80" s="82"/>
      <c r="D80" s="4"/>
      <c r="E80" s="16"/>
      <c r="F80" s="84"/>
    </row>
    <row r="81" spans="1:6" ht="15">
      <c r="A81" s="31"/>
      <c r="B81" s="103" t="s">
        <v>13</v>
      </c>
      <c r="C81" s="104"/>
      <c r="D81" s="31"/>
      <c r="E81" s="16">
        <f>E53+E73+E75+E77+E79</f>
        <v>2430839.02</v>
      </c>
      <c r="F81" s="84"/>
    </row>
    <row r="82" spans="1:6" ht="15">
      <c r="A82" s="35"/>
      <c r="B82" s="36"/>
      <c r="C82" s="36"/>
      <c r="D82" s="35"/>
      <c r="E82" s="37"/>
      <c r="F82" s="84"/>
    </row>
    <row r="83" spans="1:6" ht="15">
      <c r="A83" s="35"/>
      <c r="B83" s="36"/>
      <c r="C83" s="36"/>
      <c r="D83" s="35"/>
      <c r="E83" s="37"/>
      <c r="F83" s="84"/>
    </row>
    <row r="84" spans="2:6" ht="15">
      <c r="B84" s="1"/>
      <c r="C84" s="1"/>
      <c r="D84" s="1"/>
      <c r="E84" s="1"/>
      <c r="F84" s="84"/>
    </row>
    <row r="85" spans="1:5" ht="15">
      <c r="A85" s="22"/>
      <c r="B85" s="22"/>
      <c r="C85" s="23"/>
      <c r="D85" s="23" t="s">
        <v>0</v>
      </c>
      <c r="E85" s="22"/>
    </row>
    <row r="86" spans="1:11" ht="15">
      <c r="A86" s="100" t="s">
        <v>1</v>
      </c>
      <c r="B86" s="100"/>
      <c r="C86" s="100"/>
      <c r="D86" s="100"/>
      <c r="E86" s="100"/>
      <c r="F86" s="93" t="s">
        <v>162</v>
      </c>
      <c r="G86" s="93"/>
      <c r="H86" s="93"/>
      <c r="I86" s="93"/>
      <c r="J86" s="93"/>
      <c r="K86" s="93"/>
    </row>
    <row r="87" spans="1:5" ht="15">
      <c r="A87" s="24"/>
      <c r="B87" s="24"/>
      <c r="C87" s="25"/>
      <c r="D87" s="25" t="s">
        <v>100</v>
      </c>
      <c r="E87" s="24"/>
    </row>
    <row r="88" spans="1:5" ht="15">
      <c r="A88" s="26" t="s">
        <v>2</v>
      </c>
      <c r="B88" s="2"/>
      <c r="C88" s="26" t="s">
        <v>3</v>
      </c>
      <c r="D88" s="97" t="s">
        <v>4</v>
      </c>
      <c r="E88" s="2" t="s">
        <v>5</v>
      </c>
    </row>
    <row r="89" spans="1:5" ht="15">
      <c r="A89" s="27" t="s">
        <v>6</v>
      </c>
      <c r="B89" s="3" t="s">
        <v>7</v>
      </c>
      <c r="C89" s="3" t="s">
        <v>8</v>
      </c>
      <c r="D89" s="98"/>
      <c r="E89" s="5" t="s">
        <v>9</v>
      </c>
    </row>
    <row r="90" spans="1:5" ht="15">
      <c r="A90" s="28"/>
      <c r="B90" s="28"/>
      <c r="C90" s="28"/>
      <c r="D90" s="99"/>
      <c r="E90" s="29" t="s">
        <v>10</v>
      </c>
    </row>
    <row r="91" spans="1:5" ht="42.75">
      <c r="A91" s="34">
        <v>1</v>
      </c>
      <c r="B91" s="7" t="s">
        <v>38</v>
      </c>
      <c r="C91" s="10" t="s">
        <v>11</v>
      </c>
      <c r="D91" s="7" t="s">
        <v>135</v>
      </c>
      <c r="E91" s="11">
        <v>254720</v>
      </c>
    </row>
    <row r="92" spans="1:5" ht="28.5">
      <c r="A92" s="10">
        <v>2</v>
      </c>
      <c r="B92" s="7" t="s">
        <v>38</v>
      </c>
      <c r="C92" s="10" t="s">
        <v>11</v>
      </c>
      <c r="D92" s="7" t="s">
        <v>134</v>
      </c>
      <c r="E92" s="11">
        <v>228250</v>
      </c>
    </row>
    <row r="93" spans="1:5" ht="28.5">
      <c r="A93" s="10">
        <v>3</v>
      </c>
      <c r="B93" s="7" t="s">
        <v>132</v>
      </c>
      <c r="C93" s="10" t="s">
        <v>11</v>
      </c>
      <c r="D93" s="7" t="s">
        <v>133</v>
      </c>
      <c r="E93" s="11">
        <v>249919</v>
      </c>
    </row>
    <row r="94" spans="1:5" ht="42.75">
      <c r="A94" s="10">
        <v>4</v>
      </c>
      <c r="B94" s="7" t="s">
        <v>136</v>
      </c>
      <c r="C94" s="10" t="s">
        <v>11</v>
      </c>
      <c r="D94" s="7" t="s">
        <v>137</v>
      </c>
      <c r="E94" s="11">
        <v>20457.84</v>
      </c>
    </row>
    <row r="95" spans="1:5" ht="28.5">
      <c r="A95" s="10">
        <v>5</v>
      </c>
      <c r="B95" s="7" t="s">
        <v>35</v>
      </c>
      <c r="C95" s="10" t="s">
        <v>11</v>
      </c>
      <c r="D95" s="7" t="s">
        <v>74</v>
      </c>
      <c r="E95" s="11">
        <v>158787</v>
      </c>
    </row>
    <row r="96" spans="1:5" ht="28.5">
      <c r="A96" s="10">
        <v>6</v>
      </c>
      <c r="B96" s="7" t="s">
        <v>20</v>
      </c>
      <c r="C96" s="10" t="s">
        <v>11</v>
      </c>
      <c r="D96" s="7" t="s">
        <v>87</v>
      </c>
      <c r="E96" s="11">
        <v>121654.46</v>
      </c>
    </row>
    <row r="97" spans="1:5" ht="15">
      <c r="A97" s="8"/>
      <c r="B97" s="9"/>
      <c r="C97" s="8"/>
      <c r="D97" s="7"/>
      <c r="E97" s="12">
        <f>SUM(E91:E96)</f>
        <v>1033788.2999999999</v>
      </c>
    </row>
    <row r="98" spans="1:5" ht="71.25">
      <c r="A98" s="34">
        <v>1</v>
      </c>
      <c r="B98" s="7" t="s">
        <v>101</v>
      </c>
      <c r="C98" s="10" t="s">
        <v>11</v>
      </c>
      <c r="D98" s="7" t="s">
        <v>89</v>
      </c>
      <c r="E98" s="32">
        <v>221849.09</v>
      </c>
    </row>
    <row r="99" spans="1:5" ht="71.25">
      <c r="A99" s="34">
        <v>2</v>
      </c>
      <c r="B99" s="7" t="s">
        <v>102</v>
      </c>
      <c r="C99" s="10" t="s">
        <v>11</v>
      </c>
      <c r="D99" s="7" t="s">
        <v>89</v>
      </c>
      <c r="E99" s="32">
        <v>213056.2</v>
      </c>
    </row>
    <row r="100" spans="1:5" ht="71.25">
      <c r="A100" s="34">
        <v>3</v>
      </c>
      <c r="B100" s="7" t="s">
        <v>104</v>
      </c>
      <c r="C100" s="10" t="s">
        <v>11</v>
      </c>
      <c r="D100" s="7" t="s">
        <v>89</v>
      </c>
      <c r="E100" s="32">
        <v>248550.15</v>
      </c>
    </row>
    <row r="101" spans="1:5" ht="71.25">
      <c r="A101" s="34">
        <v>4</v>
      </c>
      <c r="B101" s="7" t="s">
        <v>34</v>
      </c>
      <c r="C101" s="10" t="s">
        <v>11</v>
      </c>
      <c r="D101" s="7" t="s">
        <v>89</v>
      </c>
      <c r="E101" s="32">
        <v>241073.84</v>
      </c>
    </row>
    <row r="102" spans="1:5" ht="71.25">
      <c r="A102" s="34">
        <v>5</v>
      </c>
      <c r="B102" s="7" t="s">
        <v>110</v>
      </c>
      <c r="C102" s="10" t="s">
        <v>11</v>
      </c>
      <c r="D102" s="7" t="s">
        <v>89</v>
      </c>
      <c r="E102" s="32">
        <v>243981.51</v>
      </c>
    </row>
    <row r="103" spans="1:5" ht="71.25">
      <c r="A103" s="34">
        <v>6</v>
      </c>
      <c r="B103" s="7" t="s">
        <v>111</v>
      </c>
      <c r="C103" s="10" t="s">
        <v>11</v>
      </c>
      <c r="D103" s="7" t="s">
        <v>89</v>
      </c>
      <c r="E103" s="32">
        <v>219275.47</v>
      </c>
    </row>
    <row r="104" spans="1:5" ht="71.25">
      <c r="A104" s="34">
        <v>7</v>
      </c>
      <c r="B104" s="7" t="s">
        <v>117</v>
      </c>
      <c r="C104" s="10" t="s">
        <v>11</v>
      </c>
      <c r="D104" s="7" t="s">
        <v>89</v>
      </c>
      <c r="E104" s="32">
        <v>253486.61</v>
      </c>
    </row>
    <row r="105" spans="1:5" ht="71.25">
      <c r="A105" s="34">
        <v>8</v>
      </c>
      <c r="B105" s="7" t="s">
        <v>118</v>
      </c>
      <c r="C105" s="10" t="s">
        <v>11</v>
      </c>
      <c r="D105" s="7" t="s">
        <v>89</v>
      </c>
      <c r="E105" s="32">
        <v>250658.12</v>
      </c>
    </row>
    <row r="106" spans="1:5" ht="71.25">
      <c r="A106" s="34">
        <v>9</v>
      </c>
      <c r="B106" s="7" t="s">
        <v>119</v>
      </c>
      <c r="C106" s="10" t="s">
        <v>11</v>
      </c>
      <c r="D106" s="7" t="s">
        <v>89</v>
      </c>
      <c r="E106" s="32">
        <v>239633.63</v>
      </c>
    </row>
    <row r="107" spans="1:5" ht="71.25">
      <c r="A107" s="34">
        <v>10</v>
      </c>
      <c r="B107" s="7" t="s">
        <v>121</v>
      </c>
      <c r="C107" s="10" t="s">
        <v>11</v>
      </c>
      <c r="D107" s="7" t="s">
        <v>89</v>
      </c>
      <c r="E107" s="32">
        <v>218991.75</v>
      </c>
    </row>
    <row r="108" spans="1:5" ht="71.25">
      <c r="A108" s="34">
        <v>11</v>
      </c>
      <c r="B108" s="7" t="s">
        <v>120</v>
      </c>
      <c r="C108" s="10" t="s">
        <v>11</v>
      </c>
      <c r="D108" s="7" t="s">
        <v>89</v>
      </c>
      <c r="E108" s="32">
        <v>240157.67</v>
      </c>
    </row>
    <row r="109" spans="1:5" ht="71.25">
      <c r="A109" s="34">
        <v>12</v>
      </c>
      <c r="B109" s="7" t="s">
        <v>22</v>
      </c>
      <c r="C109" s="10" t="s">
        <v>11</v>
      </c>
      <c r="D109" s="7" t="s">
        <v>89</v>
      </c>
      <c r="E109" s="32">
        <v>203694.33</v>
      </c>
    </row>
    <row r="110" spans="1:5" ht="71.25">
      <c r="A110" s="34">
        <v>13</v>
      </c>
      <c r="B110" s="7" t="s">
        <v>122</v>
      </c>
      <c r="C110" s="10" t="s">
        <v>11</v>
      </c>
      <c r="D110" s="7" t="s">
        <v>89</v>
      </c>
      <c r="E110" s="32">
        <v>206000</v>
      </c>
    </row>
    <row r="111" spans="1:5" ht="71.25">
      <c r="A111" s="34">
        <v>14</v>
      </c>
      <c r="B111" s="7" t="s">
        <v>102</v>
      </c>
      <c r="C111" s="10" t="s">
        <v>11</v>
      </c>
      <c r="D111" s="7" t="s">
        <v>103</v>
      </c>
      <c r="E111" s="32">
        <v>16375</v>
      </c>
    </row>
    <row r="112" spans="1:5" ht="71.25">
      <c r="A112" s="34">
        <v>15</v>
      </c>
      <c r="B112" s="7" t="s">
        <v>101</v>
      </c>
      <c r="C112" s="10" t="s">
        <v>11</v>
      </c>
      <c r="D112" s="7" t="s">
        <v>103</v>
      </c>
      <c r="E112" s="32">
        <v>16375</v>
      </c>
    </row>
    <row r="113" spans="1:5" ht="71.25">
      <c r="A113" s="34">
        <v>16</v>
      </c>
      <c r="B113" s="7" t="s">
        <v>34</v>
      </c>
      <c r="C113" s="10" t="s">
        <v>11</v>
      </c>
      <c r="D113" s="7" t="s">
        <v>103</v>
      </c>
      <c r="E113" s="32">
        <v>16375</v>
      </c>
    </row>
    <row r="114" spans="1:5" ht="71.25">
      <c r="A114" s="34">
        <v>17</v>
      </c>
      <c r="B114" s="7" t="s">
        <v>104</v>
      </c>
      <c r="C114" s="10" t="s">
        <v>11</v>
      </c>
      <c r="D114" s="7" t="s">
        <v>103</v>
      </c>
      <c r="E114" s="32">
        <v>16375</v>
      </c>
    </row>
    <row r="115" spans="1:5" ht="71.25">
      <c r="A115" s="34">
        <v>18</v>
      </c>
      <c r="B115" s="7" t="s">
        <v>110</v>
      </c>
      <c r="C115" s="10" t="s">
        <v>11</v>
      </c>
      <c r="D115" s="7" t="s">
        <v>103</v>
      </c>
      <c r="E115" s="32">
        <v>16375</v>
      </c>
    </row>
    <row r="116" spans="1:5" ht="71.25">
      <c r="A116" s="34">
        <v>19</v>
      </c>
      <c r="B116" s="7" t="s">
        <v>111</v>
      </c>
      <c r="C116" s="10" t="s">
        <v>11</v>
      </c>
      <c r="D116" s="7" t="s">
        <v>103</v>
      </c>
      <c r="E116" s="32">
        <v>16375</v>
      </c>
    </row>
    <row r="117" spans="1:5" ht="71.25">
      <c r="A117" s="34">
        <v>20</v>
      </c>
      <c r="B117" s="7" t="s">
        <v>117</v>
      </c>
      <c r="C117" s="10" t="s">
        <v>11</v>
      </c>
      <c r="D117" s="7" t="s">
        <v>103</v>
      </c>
      <c r="E117" s="32">
        <v>16375</v>
      </c>
    </row>
    <row r="118" spans="1:5" ht="71.25">
      <c r="A118" s="34">
        <v>21</v>
      </c>
      <c r="B118" s="7" t="s">
        <v>118</v>
      </c>
      <c r="C118" s="10" t="s">
        <v>11</v>
      </c>
      <c r="D118" s="7" t="s">
        <v>103</v>
      </c>
      <c r="E118" s="32">
        <v>16375</v>
      </c>
    </row>
    <row r="119" spans="1:5" ht="71.25">
      <c r="A119" s="34">
        <v>22</v>
      </c>
      <c r="B119" s="7" t="s">
        <v>33</v>
      </c>
      <c r="C119" s="10" t="s">
        <v>11</v>
      </c>
      <c r="D119" s="7" t="s">
        <v>103</v>
      </c>
      <c r="E119" s="32">
        <v>16375</v>
      </c>
    </row>
    <row r="120" spans="1:5" ht="71.25">
      <c r="A120" s="34">
        <v>23</v>
      </c>
      <c r="B120" s="7" t="s">
        <v>121</v>
      </c>
      <c r="C120" s="10" t="s">
        <v>11</v>
      </c>
      <c r="D120" s="7" t="s">
        <v>103</v>
      </c>
      <c r="E120" s="32">
        <v>16375</v>
      </c>
    </row>
    <row r="121" spans="1:5" ht="71.25">
      <c r="A121" s="34">
        <v>24</v>
      </c>
      <c r="B121" s="7" t="s">
        <v>120</v>
      </c>
      <c r="C121" s="10" t="s">
        <v>11</v>
      </c>
      <c r="D121" s="7" t="s">
        <v>103</v>
      </c>
      <c r="E121" s="32">
        <v>16375</v>
      </c>
    </row>
    <row r="122" spans="1:5" ht="71.25">
      <c r="A122" s="34">
        <v>25</v>
      </c>
      <c r="B122" s="7" t="s">
        <v>22</v>
      </c>
      <c r="C122" s="10" t="s">
        <v>11</v>
      </c>
      <c r="D122" s="7" t="s">
        <v>103</v>
      </c>
      <c r="E122" s="32">
        <v>16375</v>
      </c>
    </row>
    <row r="123" spans="1:5" ht="71.25">
      <c r="A123" s="34">
        <v>26</v>
      </c>
      <c r="B123" s="7" t="s">
        <v>122</v>
      </c>
      <c r="C123" s="10" t="s">
        <v>11</v>
      </c>
      <c r="D123" s="7" t="s">
        <v>103</v>
      </c>
      <c r="E123" s="32">
        <v>16375</v>
      </c>
    </row>
    <row r="124" spans="1:5" ht="71.25">
      <c r="A124" s="34">
        <v>27</v>
      </c>
      <c r="B124" s="7" t="s">
        <v>138</v>
      </c>
      <c r="C124" s="10" t="s">
        <v>11</v>
      </c>
      <c r="D124" s="7" t="s">
        <v>89</v>
      </c>
      <c r="E124" s="32">
        <v>211444.96</v>
      </c>
    </row>
    <row r="125" spans="1:5" ht="71.25">
      <c r="A125" s="34">
        <v>28</v>
      </c>
      <c r="B125" s="7" t="s">
        <v>124</v>
      </c>
      <c r="C125" s="10" t="s">
        <v>11</v>
      </c>
      <c r="D125" s="7" t="s">
        <v>89</v>
      </c>
      <c r="E125" s="32">
        <v>243806.82</v>
      </c>
    </row>
    <row r="126" spans="1:5" ht="71.25">
      <c r="A126" s="34">
        <v>29</v>
      </c>
      <c r="B126" s="7" t="s">
        <v>139</v>
      </c>
      <c r="C126" s="10" t="s">
        <v>11</v>
      </c>
      <c r="D126" s="7" t="s">
        <v>89</v>
      </c>
      <c r="E126" s="32">
        <v>200731.72</v>
      </c>
    </row>
    <row r="127" spans="1:5" ht="71.25">
      <c r="A127" s="34">
        <v>30</v>
      </c>
      <c r="B127" s="7" t="s">
        <v>125</v>
      </c>
      <c r="C127" s="10" t="s">
        <v>11</v>
      </c>
      <c r="D127" s="7" t="s">
        <v>89</v>
      </c>
      <c r="E127" s="32">
        <v>246940.39</v>
      </c>
    </row>
    <row r="128" spans="1:5" ht="71.25">
      <c r="A128" s="34">
        <v>31</v>
      </c>
      <c r="B128" s="7" t="s">
        <v>140</v>
      </c>
      <c r="C128" s="10" t="s">
        <v>11</v>
      </c>
      <c r="D128" s="7" t="s">
        <v>89</v>
      </c>
      <c r="E128" s="32">
        <v>236505.08</v>
      </c>
    </row>
    <row r="129" spans="1:5" ht="71.25">
      <c r="A129" s="34">
        <v>32</v>
      </c>
      <c r="B129" s="7" t="s">
        <v>141</v>
      </c>
      <c r="C129" s="10" t="s">
        <v>11</v>
      </c>
      <c r="D129" s="7" t="s">
        <v>89</v>
      </c>
      <c r="E129" s="32">
        <v>212916.45</v>
      </c>
    </row>
    <row r="130" spans="1:5" ht="71.25">
      <c r="A130" s="34">
        <v>33</v>
      </c>
      <c r="B130" s="7" t="s">
        <v>138</v>
      </c>
      <c r="C130" s="10" t="s">
        <v>11</v>
      </c>
      <c r="D130" s="7" t="s">
        <v>103</v>
      </c>
      <c r="E130" s="32">
        <v>16375</v>
      </c>
    </row>
    <row r="131" spans="1:5" ht="71.25">
      <c r="A131" s="34">
        <v>34</v>
      </c>
      <c r="B131" s="7" t="s">
        <v>124</v>
      </c>
      <c r="C131" s="10" t="s">
        <v>11</v>
      </c>
      <c r="D131" s="7" t="s">
        <v>103</v>
      </c>
      <c r="E131" s="32">
        <v>16375</v>
      </c>
    </row>
    <row r="132" spans="1:5" ht="71.25">
      <c r="A132" s="34">
        <v>35</v>
      </c>
      <c r="B132" s="7" t="s">
        <v>139</v>
      </c>
      <c r="C132" s="10" t="s">
        <v>11</v>
      </c>
      <c r="D132" s="7" t="s">
        <v>103</v>
      </c>
      <c r="E132" s="32">
        <v>16375</v>
      </c>
    </row>
    <row r="133" spans="1:5" ht="71.25">
      <c r="A133" s="34">
        <v>36</v>
      </c>
      <c r="B133" s="7" t="s">
        <v>125</v>
      </c>
      <c r="C133" s="10" t="s">
        <v>11</v>
      </c>
      <c r="D133" s="7" t="s">
        <v>103</v>
      </c>
      <c r="E133" s="32">
        <v>16375</v>
      </c>
    </row>
    <row r="134" spans="1:5" ht="71.25">
      <c r="A134" s="34">
        <v>37</v>
      </c>
      <c r="B134" s="7" t="s">
        <v>140</v>
      </c>
      <c r="C134" s="10" t="s">
        <v>11</v>
      </c>
      <c r="D134" s="7" t="s">
        <v>103</v>
      </c>
      <c r="E134" s="32">
        <v>16375</v>
      </c>
    </row>
    <row r="135" spans="1:5" ht="71.25">
      <c r="A135" s="34">
        <v>38</v>
      </c>
      <c r="B135" s="7" t="s">
        <v>141</v>
      </c>
      <c r="C135" s="10" t="s">
        <v>11</v>
      </c>
      <c r="D135" s="7" t="s">
        <v>103</v>
      </c>
      <c r="E135" s="32">
        <v>16375</v>
      </c>
    </row>
    <row r="136" spans="1:5" ht="15">
      <c r="A136" s="34"/>
      <c r="B136" s="7"/>
      <c r="C136" s="10"/>
      <c r="D136" s="7"/>
      <c r="E136" s="32"/>
    </row>
    <row r="137" spans="1:5" ht="15">
      <c r="A137" s="4"/>
      <c r="B137" s="17"/>
      <c r="C137" s="4"/>
      <c r="D137" s="4"/>
      <c r="E137" s="16">
        <f>SUM(E98:E136)</f>
        <v>4663878.79</v>
      </c>
    </row>
    <row r="138" spans="1:5" ht="28.5">
      <c r="A138" s="34">
        <v>1</v>
      </c>
      <c r="B138" s="18" t="s">
        <v>130</v>
      </c>
      <c r="C138" s="10" t="s">
        <v>11</v>
      </c>
      <c r="D138" s="18" t="s">
        <v>18</v>
      </c>
      <c r="E138" s="32">
        <v>108954</v>
      </c>
    </row>
    <row r="139" spans="1:5" ht="15">
      <c r="A139" s="4"/>
      <c r="B139" s="17"/>
      <c r="C139" s="4"/>
      <c r="D139" s="4"/>
      <c r="E139" s="16">
        <f>SUM(E138:E138)</f>
        <v>108954</v>
      </c>
    </row>
    <row r="140" spans="1:5" ht="15">
      <c r="A140" s="4">
        <v>1</v>
      </c>
      <c r="B140" s="4" t="s">
        <v>129</v>
      </c>
      <c r="C140" s="10" t="s">
        <v>11</v>
      </c>
      <c r="D140" s="4" t="s">
        <v>12</v>
      </c>
      <c r="E140" s="32">
        <v>264742</v>
      </c>
    </row>
    <row r="141" spans="1:5" ht="15">
      <c r="A141" s="4"/>
      <c r="B141" s="17"/>
      <c r="C141" s="42"/>
      <c r="D141" s="4"/>
      <c r="E141" s="16">
        <f>SUM(E140:E140)</f>
        <v>264742</v>
      </c>
    </row>
    <row r="142" spans="1:5" ht="42.75">
      <c r="A142" s="4">
        <v>1</v>
      </c>
      <c r="B142" s="18" t="s">
        <v>114</v>
      </c>
      <c r="C142" s="10" t="s">
        <v>11</v>
      </c>
      <c r="D142" s="18" t="s">
        <v>29</v>
      </c>
      <c r="E142" s="32">
        <v>188868</v>
      </c>
    </row>
    <row r="143" spans="1:5" ht="42.75">
      <c r="A143" s="4">
        <v>2</v>
      </c>
      <c r="B143" s="18" t="s">
        <v>115</v>
      </c>
      <c r="C143" s="10" t="s">
        <v>11</v>
      </c>
      <c r="D143" s="18" t="s">
        <v>29</v>
      </c>
      <c r="E143" s="32">
        <v>194046</v>
      </c>
    </row>
    <row r="144" spans="1:5" ht="42.75">
      <c r="A144" s="4">
        <v>3</v>
      </c>
      <c r="B144" s="18" t="s">
        <v>116</v>
      </c>
      <c r="C144" s="10" t="s">
        <v>11</v>
      </c>
      <c r="D144" s="18" t="s">
        <v>29</v>
      </c>
      <c r="E144" s="32">
        <v>195045</v>
      </c>
    </row>
    <row r="145" spans="1:5" ht="15">
      <c r="A145" s="4"/>
      <c r="B145" s="17"/>
      <c r="C145" s="83"/>
      <c r="D145" s="4"/>
      <c r="E145" s="16">
        <f>SUM(E142:E144)</f>
        <v>577959</v>
      </c>
    </row>
    <row r="146" spans="1:5" ht="28.5">
      <c r="A146" s="4">
        <v>1</v>
      </c>
      <c r="B146" s="18" t="s">
        <v>35</v>
      </c>
      <c r="C146" s="10" t="s">
        <v>11</v>
      </c>
      <c r="D146" s="4" t="s">
        <v>127</v>
      </c>
      <c r="E146" s="32">
        <v>52570</v>
      </c>
    </row>
    <row r="147" spans="1:5" ht="15">
      <c r="A147" s="4">
        <v>2</v>
      </c>
      <c r="B147" s="4" t="s">
        <v>22</v>
      </c>
      <c r="C147" s="10" t="s">
        <v>11</v>
      </c>
      <c r="D147" s="4" t="s">
        <v>142</v>
      </c>
      <c r="E147" s="32">
        <v>38304</v>
      </c>
    </row>
    <row r="148" spans="1:5" ht="15">
      <c r="A148" s="4"/>
      <c r="B148" s="17"/>
      <c r="C148" s="83"/>
      <c r="D148" s="4"/>
      <c r="E148" s="16">
        <f>SUM(E146:E147)</f>
        <v>90874</v>
      </c>
    </row>
    <row r="149" spans="1:5" ht="15">
      <c r="A149" s="4">
        <v>1</v>
      </c>
      <c r="B149" s="4" t="s">
        <v>145</v>
      </c>
      <c r="C149" s="10" t="s">
        <v>11</v>
      </c>
      <c r="D149" s="4" t="s">
        <v>146</v>
      </c>
      <c r="E149" s="32">
        <v>55775</v>
      </c>
    </row>
    <row r="150" spans="1:5" ht="15">
      <c r="A150" s="4">
        <v>2</v>
      </c>
      <c r="B150" s="4" t="s">
        <v>147</v>
      </c>
      <c r="C150" s="10" t="s">
        <v>11</v>
      </c>
      <c r="D150" s="4" t="s">
        <v>148</v>
      </c>
      <c r="E150" s="32">
        <v>41870</v>
      </c>
    </row>
    <row r="151" spans="1:5" ht="15">
      <c r="A151" s="4"/>
      <c r="B151" s="17"/>
      <c r="C151" s="83"/>
      <c r="D151" s="4"/>
      <c r="E151" s="16">
        <f>SUM(E149:E150)</f>
        <v>97645</v>
      </c>
    </row>
    <row r="152" spans="1:5" ht="32.25" customHeight="1">
      <c r="A152" s="31"/>
      <c r="B152" s="103" t="s">
        <v>13</v>
      </c>
      <c r="C152" s="104"/>
      <c r="D152" s="31"/>
      <c r="E152" s="16">
        <f>E97+E137+E139+E141+E145+E148+E151</f>
        <v>6837841.09</v>
      </c>
    </row>
    <row r="153" spans="1:5" ht="32.25" customHeight="1">
      <c r="A153" s="35"/>
      <c r="B153" s="36"/>
      <c r="C153" s="36"/>
      <c r="D153" s="35"/>
      <c r="E153" s="37"/>
    </row>
    <row r="154" spans="2:5" ht="15">
      <c r="B154" s="1"/>
      <c r="C154" s="1"/>
      <c r="D154" s="1"/>
      <c r="E154" s="1"/>
    </row>
  </sheetData>
  <sheetProtection/>
  <mergeCells count="9">
    <mergeCell ref="A6:E6"/>
    <mergeCell ref="D8:D10"/>
    <mergeCell ref="D88:D90"/>
    <mergeCell ref="A47:E47"/>
    <mergeCell ref="B40:C40"/>
    <mergeCell ref="B152:C152"/>
    <mergeCell ref="D49:D51"/>
    <mergeCell ref="B81:C81"/>
    <mergeCell ref="A86:E86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J87" sqref="J87"/>
    </sheetView>
  </sheetViews>
  <sheetFormatPr defaultColWidth="9.140625" defaultRowHeight="15"/>
  <cols>
    <col min="1" max="1" width="4.7109375" style="0" customWidth="1"/>
    <col min="2" max="2" width="28.57421875" style="0" customWidth="1"/>
    <col min="3" max="3" width="15.8515625" style="0" customWidth="1"/>
    <col min="4" max="4" width="20.8515625" style="0" customWidth="1"/>
    <col min="5" max="5" width="14.57421875" style="0" customWidth="1"/>
  </cols>
  <sheetData>
    <row r="1" spans="1:5" ht="15">
      <c r="A1" s="43"/>
      <c r="B1" s="43"/>
      <c r="C1" s="43"/>
      <c r="D1" s="43"/>
      <c r="E1" s="44"/>
    </row>
    <row r="2" spans="1:5" ht="15">
      <c r="A2" s="43"/>
      <c r="B2" s="43"/>
      <c r="C2" s="43"/>
      <c r="D2" s="43"/>
      <c r="E2" s="46"/>
    </row>
    <row r="3" spans="1:5" ht="15">
      <c r="A3" s="43"/>
      <c r="B3" s="47"/>
      <c r="C3" s="43"/>
      <c r="D3" s="43"/>
      <c r="E3" s="46"/>
    </row>
    <row r="4" spans="1:5" ht="15">
      <c r="A4" s="43"/>
      <c r="B4" s="43"/>
      <c r="C4" s="43"/>
      <c r="D4" s="43"/>
      <c r="E4" s="45"/>
    </row>
    <row r="5" spans="1:5" ht="15">
      <c r="A5" s="48"/>
      <c r="B5" s="48"/>
      <c r="C5" s="49"/>
      <c r="D5" s="49" t="s">
        <v>16</v>
      </c>
      <c r="E5" s="48"/>
    </row>
    <row r="6" spans="1:5" ht="15">
      <c r="A6" s="105" t="s">
        <v>54</v>
      </c>
      <c r="B6" s="105"/>
      <c r="C6" s="105"/>
      <c r="D6" s="105"/>
      <c r="E6" s="105"/>
    </row>
    <row r="7" spans="1:5" ht="15">
      <c r="A7" s="106"/>
      <c r="B7" s="106"/>
      <c r="C7" s="106"/>
      <c r="D7" s="106"/>
      <c r="E7" s="106"/>
    </row>
    <row r="8" spans="1:5" ht="15">
      <c r="A8" s="50" t="s">
        <v>2</v>
      </c>
      <c r="B8" s="51"/>
      <c r="C8" s="50" t="s">
        <v>3</v>
      </c>
      <c r="D8" s="107" t="s">
        <v>4</v>
      </c>
      <c r="E8" s="51" t="s">
        <v>5</v>
      </c>
    </row>
    <row r="9" spans="1:5" ht="15">
      <c r="A9" s="52" t="s">
        <v>6</v>
      </c>
      <c r="B9" s="53" t="s">
        <v>7</v>
      </c>
      <c r="C9" s="53" t="s">
        <v>8</v>
      </c>
      <c r="D9" s="108"/>
      <c r="E9" s="54" t="s">
        <v>9</v>
      </c>
    </row>
    <row r="10" spans="1:5" ht="15">
      <c r="A10" s="55"/>
      <c r="B10" s="56"/>
      <c r="C10" s="55"/>
      <c r="D10" s="109"/>
      <c r="E10" s="58" t="s">
        <v>10</v>
      </c>
    </row>
    <row r="11" spans="1:5" ht="15">
      <c r="A11" s="59">
        <v>1</v>
      </c>
      <c r="B11" s="60" t="s">
        <v>64</v>
      </c>
      <c r="C11" s="61" t="s">
        <v>11</v>
      </c>
      <c r="D11" s="57" t="s">
        <v>30</v>
      </c>
      <c r="E11" s="62">
        <v>6748.42</v>
      </c>
    </row>
    <row r="12" spans="1:5" ht="15">
      <c r="A12" s="59">
        <v>2</v>
      </c>
      <c r="B12" s="60" t="s">
        <v>67</v>
      </c>
      <c r="C12" s="61" t="s">
        <v>11</v>
      </c>
      <c r="D12" s="57" t="s">
        <v>30</v>
      </c>
      <c r="E12" s="62">
        <v>6748.42</v>
      </c>
    </row>
    <row r="13" spans="1:5" ht="15">
      <c r="A13" s="59">
        <v>3</v>
      </c>
      <c r="B13" s="60" t="s">
        <v>66</v>
      </c>
      <c r="C13" s="61" t="s">
        <v>11</v>
      </c>
      <c r="D13" s="57" t="s">
        <v>30</v>
      </c>
      <c r="E13" s="62">
        <v>6748.42</v>
      </c>
    </row>
    <row r="14" spans="1:5" ht="15">
      <c r="A14" s="59">
        <v>4</v>
      </c>
      <c r="B14" s="60" t="s">
        <v>33</v>
      </c>
      <c r="C14" s="61" t="s">
        <v>11</v>
      </c>
      <c r="D14" s="57" t="s">
        <v>30</v>
      </c>
      <c r="E14" s="62">
        <v>6748.42</v>
      </c>
    </row>
    <row r="15" spans="1:5" ht="15">
      <c r="A15" s="59">
        <v>5</v>
      </c>
      <c r="B15" s="60" t="s">
        <v>63</v>
      </c>
      <c r="C15" s="61" t="s">
        <v>11</v>
      </c>
      <c r="D15" s="57" t="s">
        <v>30</v>
      </c>
      <c r="E15" s="62">
        <v>6748.42</v>
      </c>
    </row>
    <row r="16" spans="1:5" ht="15">
      <c r="A16" s="63"/>
      <c r="B16" s="64"/>
      <c r="C16" s="65"/>
      <c r="D16" s="57"/>
      <c r="E16" s="66">
        <f>SUM(E11:E15)</f>
        <v>33742.1</v>
      </c>
    </row>
    <row r="17" spans="1:5" ht="27">
      <c r="A17" s="59">
        <v>1</v>
      </c>
      <c r="B17" s="60" t="s">
        <v>55</v>
      </c>
      <c r="C17" s="59" t="s">
        <v>11</v>
      </c>
      <c r="D17" s="60" t="s">
        <v>15</v>
      </c>
      <c r="E17" s="62">
        <v>178939</v>
      </c>
    </row>
    <row r="18" spans="1:5" ht="27">
      <c r="A18" s="59">
        <v>2</v>
      </c>
      <c r="B18" s="60" t="s">
        <v>56</v>
      </c>
      <c r="C18" s="59" t="s">
        <v>11</v>
      </c>
      <c r="D18" s="60" t="s">
        <v>15</v>
      </c>
      <c r="E18" s="62">
        <v>134194</v>
      </c>
    </row>
    <row r="19" spans="1:24" ht="27">
      <c r="A19" s="59">
        <v>3</v>
      </c>
      <c r="B19" s="60" t="s">
        <v>37</v>
      </c>
      <c r="C19" s="59" t="s">
        <v>11</v>
      </c>
      <c r="D19" s="60" t="s">
        <v>15</v>
      </c>
      <c r="E19" s="62">
        <v>431830</v>
      </c>
      <c r="N19" s="91"/>
      <c r="O19" s="33"/>
      <c r="P19" s="38"/>
      <c r="Q19" s="39"/>
      <c r="R19" s="94"/>
      <c r="S19" s="40"/>
      <c r="T19" s="40"/>
      <c r="U19" s="40"/>
      <c r="V19" s="41"/>
      <c r="W19" s="33"/>
      <c r="X19" s="91"/>
    </row>
    <row r="20" spans="1:24" ht="27">
      <c r="A20" s="59">
        <v>4</v>
      </c>
      <c r="B20" s="60" t="s">
        <v>57</v>
      </c>
      <c r="C20" s="59" t="s">
        <v>11</v>
      </c>
      <c r="D20" s="60" t="s">
        <v>15</v>
      </c>
      <c r="E20" s="62">
        <v>220843</v>
      </c>
      <c r="N20" s="91"/>
      <c r="O20" s="33"/>
      <c r="P20" s="38"/>
      <c r="Q20" s="39"/>
      <c r="R20" s="94"/>
      <c r="S20" s="40"/>
      <c r="T20" s="40"/>
      <c r="U20" s="40"/>
      <c r="V20" s="41"/>
      <c r="W20" s="33"/>
      <c r="X20" s="91"/>
    </row>
    <row r="21" spans="1:24" ht="15">
      <c r="A21" s="59"/>
      <c r="B21" s="64"/>
      <c r="C21" s="63"/>
      <c r="D21" s="60"/>
      <c r="E21" s="66">
        <f>SUM(E17:E20)</f>
        <v>965806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</row>
    <row r="22" spans="1:5" ht="40.5">
      <c r="A22" s="59">
        <v>1</v>
      </c>
      <c r="B22" s="60" t="s">
        <v>58</v>
      </c>
      <c r="C22" s="59" t="s">
        <v>11</v>
      </c>
      <c r="D22" s="60" t="s">
        <v>59</v>
      </c>
      <c r="E22" s="62">
        <v>355676.17</v>
      </c>
    </row>
    <row r="23" spans="1:5" ht="54">
      <c r="A23" s="59">
        <v>2</v>
      </c>
      <c r="B23" s="60" t="s">
        <v>39</v>
      </c>
      <c r="C23" s="59" t="s">
        <v>11</v>
      </c>
      <c r="D23" s="60" t="s">
        <v>71</v>
      </c>
      <c r="E23" s="62">
        <v>11034.51</v>
      </c>
    </row>
    <row r="24" spans="1:5" ht="15">
      <c r="A24" s="59"/>
      <c r="B24" s="64"/>
      <c r="C24" s="63"/>
      <c r="D24" s="60"/>
      <c r="E24" s="66">
        <f>SUM(E22:E23)</f>
        <v>366710.68</v>
      </c>
    </row>
    <row r="25" spans="1:5" ht="40.5">
      <c r="A25" s="67">
        <v>1</v>
      </c>
      <c r="B25" s="70" t="s">
        <v>56</v>
      </c>
      <c r="C25" s="69" t="s">
        <v>11</v>
      </c>
      <c r="D25" s="68" t="s">
        <v>26</v>
      </c>
      <c r="E25" s="71">
        <v>5496.44</v>
      </c>
    </row>
    <row r="26" spans="1:5" ht="40.5">
      <c r="A26" s="67">
        <v>2</v>
      </c>
      <c r="B26" s="95" t="s">
        <v>75</v>
      </c>
      <c r="C26" s="69" t="s">
        <v>11</v>
      </c>
      <c r="D26" s="68" t="s">
        <v>26</v>
      </c>
      <c r="E26" s="71">
        <v>7554.36</v>
      </c>
    </row>
    <row r="27" spans="1:5" ht="27">
      <c r="A27" s="67">
        <v>3</v>
      </c>
      <c r="B27" s="95" t="s">
        <v>76</v>
      </c>
      <c r="C27" s="69" t="s">
        <v>11</v>
      </c>
      <c r="D27" s="68" t="s">
        <v>77</v>
      </c>
      <c r="E27" s="71">
        <v>13324.56</v>
      </c>
    </row>
    <row r="28" spans="1:5" ht="40.5">
      <c r="A28" s="67">
        <v>4</v>
      </c>
      <c r="B28" s="95" t="s">
        <v>39</v>
      </c>
      <c r="C28" s="69" t="s">
        <v>11</v>
      </c>
      <c r="D28" s="68" t="s">
        <v>26</v>
      </c>
      <c r="E28" s="71">
        <v>45317.9</v>
      </c>
    </row>
    <row r="29" spans="1:5" ht="27">
      <c r="A29" s="67">
        <v>5</v>
      </c>
      <c r="B29" s="95" t="s">
        <v>78</v>
      </c>
      <c r="C29" s="69" t="s">
        <v>11</v>
      </c>
      <c r="D29" s="68" t="s">
        <v>77</v>
      </c>
      <c r="E29" s="71">
        <v>3338.22</v>
      </c>
    </row>
    <row r="30" spans="1:5" ht="40.5">
      <c r="A30" s="67">
        <v>6</v>
      </c>
      <c r="B30" s="95" t="s">
        <v>47</v>
      </c>
      <c r="C30" s="69" t="s">
        <v>11</v>
      </c>
      <c r="D30" s="68" t="s">
        <v>26</v>
      </c>
      <c r="E30" s="71">
        <v>7554.36</v>
      </c>
    </row>
    <row r="31" spans="1:5" ht="40.5">
      <c r="A31" s="67">
        <v>7</v>
      </c>
      <c r="B31" s="95" t="s">
        <v>79</v>
      </c>
      <c r="C31" s="69" t="s">
        <v>11</v>
      </c>
      <c r="D31" s="68" t="s">
        <v>26</v>
      </c>
      <c r="E31" s="71">
        <v>15131.14</v>
      </c>
    </row>
    <row r="32" spans="1:5" ht="15">
      <c r="A32" s="72"/>
      <c r="B32" s="96"/>
      <c r="C32" s="72"/>
      <c r="D32" s="72"/>
      <c r="E32" s="73">
        <f>SUM(E25:E31)</f>
        <v>97716.98000000001</v>
      </c>
    </row>
    <row r="33" spans="1:5" ht="94.5">
      <c r="A33" s="67">
        <v>1</v>
      </c>
      <c r="B33" s="70" t="s">
        <v>68</v>
      </c>
      <c r="C33" s="69" t="s">
        <v>11</v>
      </c>
      <c r="D33" s="60" t="s">
        <v>69</v>
      </c>
      <c r="E33" s="71">
        <v>103086</v>
      </c>
    </row>
    <row r="34" spans="1:5" ht="15">
      <c r="A34" s="72"/>
      <c r="B34" s="96"/>
      <c r="C34" s="74"/>
      <c r="D34" s="72"/>
      <c r="E34" s="73">
        <f>SUM(E33)</f>
        <v>103086</v>
      </c>
    </row>
    <row r="35" spans="1:5" ht="27">
      <c r="A35" s="75"/>
      <c r="B35" s="64" t="s">
        <v>14</v>
      </c>
      <c r="C35" s="59"/>
      <c r="D35" s="60"/>
      <c r="E35" s="66">
        <f>E16+E21+E24+E32+E34</f>
        <v>1567061.76</v>
      </c>
    </row>
    <row r="36" spans="1:5" ht="15">
      <c r="A36" s="76"/>
      <c r="B36" s="77"/>
      <c r="C36" s="76"/>
      <c r="D36" s="78"/>
      <c r="E36" s="79"/>
    </row>
    <row r="37" spans="1:5" ht="15">
      <c r="A37" s="76"/>
      <c r="B37" s="80"/>
      <c r="C37" s="80"/>
      <c r="D37" s="80"/>
      <c r="E37" s="80"/>
    </row>
    <row r="38" spans="1:5" ht="15">
      <c r="A38" s="48"/>
      <c r="B38" s="48"/>
      <c r="C38" s="49"/>
      <c r="D38" s="49" t="s">
        <v>16</v>
      </c>
      <c r="E38" s="48"/>
    </row>
    <row r="39" spans="1:5" ht="15">
      <c r="A39" s="105" t="s">
        <v>81</v>
      </c>
      <c r="B39" s="105"/>
      <c r="C39" s="105"/>
      <c r="D39" s="105"/>
      <c r="E39" s="105"/>
    </row>
    <row r="40" spans="1:5" ht="15">
      <c r="A40" s="106"/>
      <c r="B40" s="106"/>
      <c r="C40" s="106"/>
      <c r="D40" s="106"/>
      <c r="E40" s="106"/>
    </row>
    <row r="41" spans="1:5" ht="15">
      <c r="A41" s="50" t="s">
        <v>2</v>
      </c>
      <c r="B41" s="51"/>
      <c r="C41" s="50" t="s">
        <v>3</v>
      </c>
      <c r="D41" s="107" t="s">
        <v>4</v>
      </c>
      <c r="E41" s="51" t="s">
        <v>5</v>
      </c>
    </row>
    <row r="42" spans="1:5" ht="15">
      <c r="A42" s="52" t="s">
        <v>6</v>
      </c>
      <c r="B42" s="53" t="s">
        <v>7</v>
      </c>
      <c r="C42" s="53" t="s">
        <v>8</v>
      </c>
      <c r="D42" s="108"/>
      <c r="E42" s="54" t="s">
        <v>9</v>
      </c>
    </row>
    <row r="43" spans="1:5" ht="15">
      <c r="A43" s="55"/>
      <c r="B43" s="56"/>
      <c r="C43" s="55"/>
      <c r="D43" s="109"/>
      <c r="E43" s="58" t="s">
        <v>10</v>
      </c>
    </row>
    <row r="44" spans="1:5" ht="54">
      <c r="A44" s="59">
        <v>1</v>
      </c>
      <c r="B44" s="60" t="s">
        <v>98</v>
      </c>
      <c r="C44" s="61" t="s">
        <v>11</v>
      </c>
      <c r="D44" s="57" t="s">
        <v>97</v>
      </c>
      <c r="E44" s="62">
        <v>5765.95</v>
      </c>
    </row>
    <row r="45" spans="1:5" ht="15">
      <c r="A45" s="63"/>
      <c r="B45" s="64"/>
      <c r="C45" s="65"/>
      <c r="D45" s="57"/>
      <c r="E45" s="66">
        <f>SUM(E44:E44)</f>
        <v>5765.95</v>
      </c>
    </row>
    <row r="46" spans="1:5" ht="27">
      <c r="A46" s="59">
        <v>1</v>
      </c>
      <c r="B46" s="60" t="s">
        <v>82</v>
      </c>
      <c r="C46" s="59" t="s">
        <v>11</v>
      </c>
      <c r="D46" s="60" t="s">
        <v>15</v>
      </c>
      <c r="E46" s="62">
        <v>134194</v>
      </c>
    </row>
    <row r="47" spans="1:5" ht="15">
      <c r="A47" s="59"/>
      <c r="B47" s="64"/>
      <c r="C47" s="63"/>
      <c r="D47" s="60"/>
      <c r="E47" s="66">
        <f>SUM(E46:E46)</f>
        <v>134194</v>
      </c>
    </row>
    <row r="48" spans="1:5" ht="54">
      <c r="A48" s="59">
        <v>1</v>
      </c>
      <c r="B48" s="60" t="s">
        <v>40</v>
      </c>
      <c r="C48" s="59" t="s">
        <v>11</v>
      </c>
      <c r="D48" s="60" t="s">
        <v>83</v>
      </c>
      <c r="E48" s="62">
        <v>5608.33</v>
      </c>
    </row>
    <row r="49" spans="1:5" ht="67.5">
      <c r="A49" s="59">
        <v>2</v>
      </c>
      <c r="B49" s="60" t="s">
        <v>108</v>
      </c>
      <c r="C49" s="59" t="s">
        <v>11</v>
      </c>
      <c r="D49" s="60" t="s">
        <v>109</v>
      </c>
      <c r="E49" s="62">
        <v>504752.42</v>
      </c>
    </row>
    <row r="50" spans="1:5" ht="15">
      <c r="A50" s="59"/>
      <c r="B50" s="64"/>
      <c r="C50" s="63"/>
      <c r="D50" s="60"/>
      <c r="E50" s="66">
        <f>SUM(E48:E49)</f>
        <v>510360.75</v>
      </c>
    </row>
    <row r="51" spans="1:5" ht="27">
      <c r="A51" s="59">
        <v>1</v>
      </c>
      <c r="B51" s="60" t="s">
        <v>106</v>
      </c>
      <c r="C51" s="59" t="s">
        <v>11</v>
      </c>
      <c r="D51" s="60" t="s">
        <v>105</v>
      </c>
      <c r="E51" s="62">
        <v>800</v>
      </c>
    </row>
    <row r="52" spans="1:5" ht="15">
      <c r="A52" s="59"/>
      <c r="B52" s="64"/>
      <c r="C52" s="63"/>
      <c r="D52" s="60"/>
      <c r="E52" s="66">
        <f>SUM(E51)</f>
        <v>800</v>
      </c>
    </row>
    <row r="53" spans="1:5" ht="121.5">
      <c r="A53" s="59">
        <v>1</v>
      </c>
      <c r="B53" s="60" t="s">
        <v>112</v>
      </c>
      <c r="C53" s="59" t="s">
        <v>11</v>
      </c>
      <c r="D53" s="60" t="s">
        <v>113</v>
      </c>
      <c r="E53" s="62">
        <v>138002</v>
      </c>
    </row>
    <row r="54" spans="1:5" ht="15">
      <c r="A54" s="59"/>
      <c r="B54" s="64"/>
      <c r="C54" s="63"/>
      <c r="D54" s="60"/>
      <c r="E54" s="66">
        <f>SUM(E53)</f>
        <v>138002</v>
      </c>
    </row>
    <row r="55" spans="1:5" ht="27">
      <c r="A55" s="75"/>
      <c r="B55" s="64" t="s">
        <v>14</v>
      </c>
      <c r="C55" s="59"/>
      <c r="D55" s="60"/>
      <c r="E55" s="66">
        <f>E45+E47+E50+E52+E54</f>
        <v>789122.7</v>
      </c>
    </row>
    <row r="56" spans="1:5" ht="15">
      <c r="A56" s="76"/>
      <c r="B56" s="80"/>
      <c r="C56" s="80"/>
      <c r="D56" s="80"/>
      <c r="E56" s="80"/>
    </row>
    <row r="57" spans="1:5" ht="15">
      <c r="A57" s="43"/>
      <c r="B57" s="43"/>
      <c r="C57" s="43"/>
      <c r="D57" s="43"/>
      <c r="E57" s="44"/>
    </row>
    <row r="58" spans="1:5" ht="15">
      <c r="A58" s="43"/>
      <c r="B58" s="43"/>
      <c r="C58" s="43"/>
      <c r="D58" s="43"/>
      <c r="E58" s="46"/>
    </row>
    <row r="59" spans="1:5" ht="15">
      <c r="A59" s="43"/>
      <c r="B59" s="47"/>
      <c r="C59" s="43"/>
      <c r="D59" s="43"/>
      <c r="E59" s="46"/>
    </row>
    <row r="60" spans="1:5" ht="15">
      <c r="A60" s="43"/>
      <c r="B60" s="43"/>
      <c r="C60" s="43"/>
      <c r="D60" s="43"/>
      <c r="E60" s="45"/>
    </row>
    <row r="61" spans="1:5" ht="15">
      <c r="A61" s="48"/>
      <c r="B61" s="48"/>
      <c r="C61" s="49"/>
      <c r="D61" s="49" t="s">
        <v>16</v>
      </c>
      <c r="E61" s="48"/>
    </row>
    <row r="62" spans="1:5" ht="15">
      <c r="A62" s="105" t="s">
        <v>107</v>
      </c>
      <c r="B62" s="105"/>
      <c r="C62" s="105"/>
      <c r="D62" s="105"/>
      <c r="E62" s="105"/>
    </row>
    <row r="63" spans="1:5" ht="15">
      <c r="A63" s="106"/>
      <c r="B63" s="106"/>
      <c r="C63" s="106"/>
      <c r="D63" s="106"/>
      <c r="E63" s="106"/>
    </row>
    <row r="64" spans="1:5" ht="15">
      <c r="A64" s="50" t="s">
        <v>2</v>
      </c>
      <c r="B64" s="51"/>
      <c r="C64" s="50" t="s">
        <v>3</v>
      </c>
      <c r="D64" s="107" t="s">
        <v>4</v>
      </c>
      <c r="E64" s="51" t="s">
        <v>5</v>
      </c>
    </row>
    <row r="65" spans="1:5" ht="15">
      <c r="A65" s="52" t="s">
        <v>6</v>
      </c>
      <c r="B65" s="53" t="s">
        <v>7</v>
      </c>
      <c r="C65" s="53" t="s">
        <v>8</v>
      </c>
      <c r="D65" s="108"/>
      <c r="E65" s="54" t="s">
        <v>9</v>
      </c>
    </row>
    <row r="66" spans="1:5" ht="15">
      <c r="A66" s="55"/>
      <c r="B66" s="56"/>
      <c r="C66" s="55"/>
      <c r="D66" s="109"/>
      <c r="E66" s="58" t="s">
        <v>10</v>
      </c>
    </row>
    <row r="67" spans="1:5" ht="54">
      <c r="A67" s="59">
        <v>1</v>
      </c>
      <c r="B67" s="60" t="s">
        <v>152</v>
      </c>
      <c r="C67" s="61" t="s">
        <v>11</v>
      </c>
      <c r="D67" s="57" t="s">
        <v>97</v>
      </c>
      <c r="E67" s="62">
        <v>4804.96</v>
      </c>
    </row>
    <row r="68" spans="1:5" ht="15">
      <c r="A68" s="59"/>
      <c r="B68" s="60"/>
      <c r="C68" s="61"/>
      <c r="D68" s="57"/>
      <c r="E68" s="62"/>
    </row>
    <row r="69" spans="1:5" ht="15">
      <c r="A69" s="63"/>
      <c r="B69" s="64"/>
      <c r="C69" s="65"/>
      <c r="D69" s="57"/>
      <c r="E69" s="66">
        <f>SUM(E67:E67)</f>
        <v>4804.96</v>
      </c>
    </row>
    <row r="70" spans="1:5" ht="27">
      <c r="A70" s="59">
        <v>1</v>
      </c>
      <c r="B70" s="60" t="s">
        <v>123</v>
      </c>
      <c r="C70" s="59" t="s">
        <v>11</v>
      </c>
      <c r="D70" s="57" t="s">
        <v>15</v>
      </c>
      <c r="E70" s="62">
        <v>181938</v>
      </c>
    </row>
    <row r="71" spans="1:5" ht="27">
      <c r="A71" s="59">
        <v>2</v>
      </c>
      <c r="B71" s="60" t="s">
        <v>124</v>
      </c>
      <c r="C71" s="59" t="s">
        <v>11</v>
      </c>
      <c r="D71" s="57" t="s">
        <v>15</v>
      </c>
      <c r="E71" s="62">
        <v>190209</v>
      </c>
    </row>
    <row r="72" spans="1:5" ht="27">
      <c r="A72" s="59">
        <v>3</v>
      </c>
      <c r="B72" s="60" t="s">
        <v>125</v>
      </c>
      <c r="C72" s="59" t="s">
        <v>11</v>
      </c>
      <c r="D72" s="57" t="s">
        <v>15</v>
      </c>
      <c r="E72" s="62">
        <v>175630</v>
      </c>
    </row>
    <row r="73" spans="1:5" ht="27">
      <c r="A73" s="59">
        <v>4</v>
      </c>
      <c r="B73" s="60" t="s">
        <v>126</v>
      </c>
      <c r="C73" s="59" t="s">
        <v>11</v>
      </c>
      <c r="D73" s="57" t="s">
        <v>15</v>
      </c>
      <c r="E73" s="62">
        <v>171574</v>
      </c>
    </row>
    <row r="74" spans="1:5" ht="27">
      <c r="A74" s="59">
        <v>5</v>
      </c>
      <c r="B74" s="60" t="s">
        <v>157</v>
      </c>
      <c r="C74" s="59" t="s">
        <v>11</v>
      </c>
      <c r="D74" s="57" t="s">
        <v>15</v>
      </c>
      <c r="E74" s="62">
        <v>120681</v>
      </c>
    </row>
    <row r="75" spans="1:5" ht="27">
      <c r="A75" s="59">
        <v>6</v>
      </c>
      <c r="B75" s="60" t="s">
        <v>160</v>
      </c>
      <c r="C75" s="59" t="s">
        <v>11</v>
      </c>
      <c r="D75" s="57" t="s">
        <v>161</v>
      </c>
      <c r="E75" s="62">
        <v>305626</v>
      </c>
    </row>
    <row r="76" spans="1:5" ht="15">
      <c r="A76" s="59"/>
      <c r="B76" s="64"/>
      <c r="C76" s="63"/>
      <c r="D76" s="60"/>
      <c r="E76" s="66">
        <f>SUM(E70:E75)</f>
        <v>1145658</v>
      </c>
    </row>
    <row r="77" spans="1:5" ht="67.5">
      <c r="A77" s="59">
        <v>1</v>
      </c>
      <c r="B77" s="60" t="s">
        <v>154</v>
      </c>
      <c r="C77" s="59" t="s">
        <v>11</v>
      </c>
      <c r="D77" s="60" t="s">
        <v>153</v>
      </c>
      <c r="E77" s="62">
        <v>609.4</v>
      </c>
    </row>
    <row r="78" spans="1:5" ht="27">
      <c r="A78" s="59">
        <v>2</v>
      </c>
      <c r="B78" s="60" t="s">
        <v>138</v>
      </c>
      <c r="C78" s="59" t="s">
        <v>11</v>
      </c>
      <c r="D78" s="60" t="s">
        <v>155</v>
      </c>
      <c r="E78" s="62">
        <v>4582.65</v>
      </c>
    </row>
    <row r="79" spans="1:5" ht="27">
      <c r="A79" s="59">
        <v>3</v>
      </c>
      <c r="B79" s="60" t="s">
        <v>121</v>
      </c>
      <c r="C79" s="59" t="s">
        <v>11</v>
      </c>
      <c r="D79" s="60" t="s">
        <v>155</v>
      </c>
      <c r="E79" s="62">
        <v>4791.99</v>
      </c>
    </row>
    <row r="80" spans="1:5" ht="27">
      <c r="A80" s="59">
        <v>4</v>
      </c>
      <c r="B80" s="60" t="s">
        <v>22</v>
      </c>
      <c r="C80" s="59" t="s">
        <v>11</v>
      </c>
      <c r="D80" s="60" t="s">
        <v>155</v>
      </c>
      <c r="E80" s="62">
        <v>6789.53</v>
      </c>
    </row>
    <row r="81" spans="1:5" ht="27">
      <c r="A81" s="59">
        <v>5</v>
      </c>
      <c r="B81" s="60" t="s">
        <v>156</v>
      </c>
      <c r="C81" s="59" t="s">
        <v>11</v>
      </c>
      <c r="D81" s="60" t="s">
        <v>155</v>
      </c>
      <c r="E81" s="62">
        <v>6000.68</v>
      </c>
    </row>
    <row r="82" spans="1:5" ht="27">
      <c r="A82" s="59">
        <v>6</v>
      </c>
      <c r="B82" s="60" t="s">
        <v>25</v>
      </c>
      <c r="C82" s="59" t="s">
        <v>11</v>
      </c>
      <c r="D82" s="60" t="s">
        <v>155</v>
      </c>
      <c r="E82" s="62">
        <v>8380.75</v>
      </c>
    </row>
    <row r="83" spans="1:5" ht="27">
      <c r="A83" s="59">
        <v>7</v>
      </c>
      <c r="B83" s="60" t="s">
        <v>36</v>
      </c>
      <c r="C83" s="59" t="s">
        <v>11</v>
      </c>
      <c r="D83" s="60" t="s">
        <v>155</v>
      </c>
      <c r="E83" s="62">
        <v>24610.09</v>
      </c>
    </row>
    <row r="84" spans="1:5" ht="15">
      <c r="A84" s="59"/>
      <c r="B84" s="64"/>
      <c r="C84" s="63"/>
      <c r="D84" s="60"/>
      <c r="E84" s="66">
        <f>SUM(E77:E83)</f>
        <v>55765.09</v>
      </c>
    </row>
    <row r="85" spans="1:5" ht="40.5">
      <c r="A85" s="59">
        <v>1</v>
      </c>
      <c r="B85" s="60" t="s">
        <v>27</v>
      </c>
      <c r="C85" s="59" t="s">
        <v>11</v>
      </c>
      <c r="D85" s="60" t="s">
        <v>128</v>
      </c>
      <c r="E85" s="62">
        <v>279966</v>
      </c>
    </row>
    <row r="86" spans="1:5" ht="67.5">
      <c r="A86" s="59">
        <v>2</v>
      </c>
      <c r="B86" s="60" t="s">
        <v>40</v>
      </c>
      <c r="C86" s="59" t="s">
        <v>11</v>
      </c>
      <c r="D86" s="60" t="s">
        <v>131</v>
      </c>
      <c r="E86" s="62">
        <v>225103</v>
      </c>
    </row>
    <row r="87" spans="1:5" ht="15">
      <c r="A87" s="59">
        <v>3</v>
      </c>
      <c r="B87" s="60" t="s">
        <v>143</v>
      </c>
      <c r="C87" s="59" t="s">
        <v>11</v>
      </c>
      <c r="D87" s="60" t="s">
        <v>144</v>
      </c>
      <c r="E87" s="62">
        <v>67373.28</v>
      </c>
    </row>
    <row r="88" spans="1:5" ht="15">
      <c r="A88" s="59"/>
      <c r="B88" s="64"/>
      <c r="C88" s="63"/>
      <c r="D88" s="60"/>
      <c r="E88" s="66">
        <f>SUM(E85:E87)</f>
        <v>572442.28</v>
      </c>
    </row>
    <row r="89" spans="1:5" ht="40.5">
      <c r="A89" s="59">
        <v>1</v>
      </c>
      <c r="B89" s="60" t="s">
        <v>150</v>
      </c>
      <c r="C89" s="59" t="s">
        <v>11</v>
      </c>
      <c r="D89" s="60" t="s">
        <v>149</v>
      </c>
      <c r="E89" s="62">
        <v>35356.34</v>
      </c>
    </row>
    <row r="90" spans="1:5" ht="40.5">
      <c r="A90" s="59">
        <v>2</v>
      </c>
      <c r="B90" s="60" t="s">
        <v>151</v>
      </c>
      <c r="C90" s="59" t="s">
        <v>11</v>
      </c>
      <c r="D90" s="60" t="s">
        <v>149</v>
      </c>
      <c r="E90" s="62">
        <v>36642.54</v>
      </c>
    </row>
    <row r="91" spans="1:5" ht="15">
      <c r="A91" s="59"/>
      <c r="B91" s="64"/>
      <c r="C91" s="63"/>
      <c r="D91" s="60"/>
      <c r="E91" s="66">
        <f>SUM(E89:E90)</f>
        <v>71998.88</v>
      </c>
    </row>
    <row r="92" spans="1:5" ht="15">
      <c r="A92" s="59">
        <v>1</v>
      </c>
      <c r="B92" s="60" t="s">
        <v>158</v>
      </c>
      <c r="C92" s="59" t="s">
        <v>11</v>
      </c>
      <c r="D92" s="60" t="s">
        <v>159</v>
      </c>
      <c r="E92" s="62">
        <v>28076</v>
      </c>
    </row>
    <row r="93" spans="1:5" ht="15">
      <c r="A93" s="59"/>
      <c r="B93" s="64"/>
      <c r="C93" s="63"/>
      <c r="D93" s="60"/>
      <c r="E93" s="66">
        <f>SUM(E92)</f>
        <v>28076</v>
      </c>
    </row>
    <row r="94" spans="1:5" ht="15">
      <c r="A94" s="59"/>
      <c r="B94" s="64"/>
      <c r="C94" s="63"/>
      <c r="D94" s="60"/>
      <c r="E94" s="66"/>
    </row>
    <row r="95" spans="1:5" ht="27">
      <c r="A95" s="75"/>
      <c r="B95" s="64" t="s">
        <v>14</v>
      </c>
      <c r="C95" s="59"/>
      <c r="D95" s="60"/>
      <c r="E95" s="66">
        <f>E69+E76+E84+E88+E91+E93</f>
        <v>1878745.21</v>
      </c>
    </row>
    <row r="96" spans="1:5" ht="15">
      <c r="A96" s="76"/>
      <c r="B96" s="77"/>
      <c r="C96" s="76"/>
      <c r="D96" s="78"/>
      <c r="E96" s="79"/>
    </row>
    <row r="97" spans="1:5" ht="15">
      <c r="A97" s="76"/>
      <c r="B97" s="77"/>
      <c r="C97" s="76"/>
      <c r="D97" s="78"/>
      <c r="E97" s="79"/>
    </row>
    <row r="98" spans="1:5" ht="15">
      <c r="A98" s="76"/>
      <c r="B98" s="80"/>
      <c r="C98" s="80"/>
      <c r="D98" s="80"/>
      <c r="E98" s="80"/>
    </row>
  </sheetData>
  <sheetProtection/>
  <mergeCells count="6">
    <mergeCell ref="A62:E63"/>
    <mergeCell ref="D64:D66"/>
    <mergeCell ref="A39:E40"/>
    <mergeCell ref="D41:D43"/>
    <mergeCell ref="A6:E7"/>
    <mergeCell ref="D8:D10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Начальник ПТО</cp:lastModifiedBy>
  <cp:lastPrinted>2012-06-25T06:56:35Z</cp:lastPrinted>
  <dcterms:created xsi:type="dcterms:W3CDTF">2012-02-15T06:18:03Z</dcterms:created>
  <dcterms:modified xsi:type="dcterms:W3CDTF">2012-06-26T00:07:07Z</dcterms:modified>
  <cp:category/>
  <cp:version/>
  <cp:contentType/>
  <cp:contentStatus/>
</cp:coreProperties>
</file>